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autoCompressPictures="0"/>
  <bookViews>
    <workbookView xWindow="5325" yWindow="5745" windowWidth="15480" windowHeight="11640" tabRatio="805"/>
  </bookViews>
  <sheets>
    <sheet name="t1" sheetId="15" r:id="rId1"/>
    <sheet name="t2" sheetId="16" r:id="rId2"/>
    <sheet name="t3" sheetId="17" r:id="rId3"/>
    <sheet name="t4" sheetId="18" r:id="rId4"/>
    <sheet name="t5" sheetId="10" r:id="rId5"/>
    <sheet name="t6" sheetId="11" r:id="rId6"/>
    <sheet name="t7" sheetId="12" r:id="rId7"/>
    <sheet name="t8" sheetId="13" r:id="rId8"/>
    <sheet name="t9" sheetId="14" r:id="rId9"/>
  </sheets>
  <definedNames>
    <definedName name="_xlnm.Print_Area" localSheetId="3">'t4'!$A$1:$H$37</definedName>
    <definedName name="InvComb" localSheetId="0">#REF!</definedName>
    <definedName name="InvComb" localSheetId="1">#REF!</definedName>
    <definedName name="InvComb" localSheetId="2">#REF!</definedName>
    <definedName name="InvComb" localSheetId="3">#REF!</definedName>
    <definedName name="InvComb" localSheetId="4">#REF!</definedName>
    <definedName name="InvComb" localSheetId="7">#REF!</definedName>
    <definedName name="InvComb" localSheetId="8">#REF!</definedName>
    <definedName name="InvComb">#REF!</definedName>
    <definedName name="lavoroN144" localSheetId="8">#REF!</definedName>
    <definedName name="lavoroN144">#REF!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8" i="10"/>
  <c r="E28"/>
  <c r="G28" s="1"/>
  <c r="F28"/>
  <c r="C28"/>
  <c r="B28"/>
  <c r="G27"/>
  <c r="G26"/>
  <c r="G25"/>
  <c r="G24"/>
  <c r="G23"/>
  <c r="G22"/>
  <c r="G21"/>
  <c r="G20"/>
  <c r="G19"/>
  <c r="G18"/>
  <c r="G17"/>
  <c r="G16"/>
  <c r="G15"/>
  <c r="G14"/>
  <c r="G9"/>
  <c r="G13"/>
  <c r="G12"/>
  <c r="G11"/>
  <c r="G10"/>
  <c r="G8"/>
  <c r="G7"/>
  <c r="G6"/>
  <c r="G28" i="11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9"/>
  <c r="F9"/>
  <c r="G13"/>
  <c r="F13"/>
  <c r="G12"/>
  <c r="F12"/>
  <c r="G11"/>
  <c r="F11"/>
  <c r="G10"/>
  <c r="F10"/>
  <c r="G8"/>
  <c r="F8"/>
  <c r="G7"/>
  <c r="F7"/>
  <c r="G6"/>
  <c r="F6"/>
  <c r="C16" i="14"/>
  <c r="B16"/>
</calcChain>
</file>

<file path=xl/sharedStrings.xml><?xml version="1.0" encoding="utf-8"?>
<sst xmlns="http://schemas.openxmlformats.org/spreadsheetml/2006/main" count="380" uniqueCount="196">
  <si>
    <t>Azioni per mantenere gli habitat favorevoli per la biodiversità (per es. lasciando le stoppie invernali nelle aree arabili, adattamento delle date della mietitura)</t>
  </si>
  <si>
    <t>Conservazione delle razze locali in pericolo</t>
  </si>
  <si>
    <t>Altre azioni mirate (per es. uso di pianificazione ambientale integrata)</t>
  </si>
  <si>
    <t>Spesa pubblica programmata</t>
  </si>
  <si>
    <t xml:space="preserve">Programmato FEASR </t>
  </si>
  <si>
    <t>Spesa pubblica erogata</t>
  </si>
  <si>
    <t>Spesa FEASR erogata</t>
  </si>
  <si>
    <t>Avanzamento FEASR (%)</t>
  </si>
  <si>
    <t>Avanzamento Spesa pubblica (%)</t>
  </si>
  <si>
    <t>Rete Rurale Nazionale</t>
  </si>
  <si>
    <t>Assistenza tecnica</t>
  </si>
  <si>
    <t>-</t>
  </si>
  <si>
    <t>Tipologia</t>
  </si>
  <si>
    <t>Risorse erogate</t>
  </si>
  <si>
    <t>Capacità di spesa</t>
  </si>
  <si>
    <t>Capitale umano</t>
  </si>
  <si>
    <t>Capitale fisico</t>
  </si>
  <si>
    <t>Miglioramento qualità</t>
  </si>
  <si>
    <t>Ambiente</t>
  </si>
  <si>
    <t>Foreste</t>
  </si>
  <si>
    <t>Diversificazione</t>
  </si>
  <si>
    <t>Qualità della vita</t>
  </si>
  <si>
    <t>Strategie sviluppo locale</t>
  </si>
  <si>
    <t>Totale complessivo</t>
  </si>
  <si>
    <t>Tipo di impegno</t>
  </si>
  <si>
    <t>Superficie interessata dall'impegno (ha)</t>
  </si>
  <si>
    <t xml:space="preserve">Numero di contratti realizzati </t>
  </si>
  <si>
    <t>% su superficie totale interessata dall'impegno</t>
  </si>
  <si>
    <t>% su totale contratti realizzati</t>
  </si>
  <si>
    <t>Agricoltura biologica</t>
  </si>
  <si>
    <t>Agricoltura integrata</t>
  </si>
  <si>
    <t>Estensificazione di altro tipo dei sistemi agricoli</t>
  </si>
  <si>
    <t>Diversificazione delle rotazioni delle colture, manutenzione di aree riservate</t>
  </si>
  <si>
    <t>Riduzione di aree irrigate e/o dei tassi di irrigazione, limitazione del drenaggio</t>
  </si>
  <si>
    <t>Azioni per preservare il suolo (per es. tecniche di lavoro per prevenire/ridurre l'erosione del suolo, inerbimento, agricoltura di conservazione, pacciamatura)</t>
  </si>
  <si>
    <t>Creazione, tutela delle caratteristiche ecologiche (per es. delimitazioni dei campi, aree cuscinetto, inerbimento, siepi, alberi)</t>
  </si>
  <si>
    <t>Gestione di paesaggi, pascoli ed elevata valenza naturale</t>
  </si>
  <si>
    <t>(migliaia di euro)</t>
  </si>
  <si>
    <t xml:space="preserve">Spesa FEASR erogata </t>
  </si>
  <si>
    <t>Anticipi ricevuti</t>
  </si>
  <si>
    <t>Totale ai fini del dispimpegno</t>
  </si>
  <si>
    <t>Quota disimpegno 2013</t>
  </si>
  <si>
    <t>Quota disimpegno 2014</t>
  </si>
  <si>
    <t>Avanzamento ai fini disimpegno 2013 (%)</t>
  </si>
  <si>
    <t>Piemonte</t>
  </si>
  <si>
    <t>Valle d'Aosta</t>
  </si>
  <si>
    <t>Lombardia</t>
  </si>
  <si>
    <t>P.A. Bolzano</t>
  </si>
  <si>
    <t>P.A. 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</si>
  <si>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</si>
  <si>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</si>
  <si>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</si>
  <si>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</si>
  <si>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</si>
  <si>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</si>
  <si>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</si>
  <si>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</si>
  <si>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</si>
  <si>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</si>
  <si>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</si>
  <si>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</si>
  <si>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</si>
  <si>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</si>
  <si>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</si>
  <si>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Rete rurale nazionale</t>
  </si>
  <si>
    <t>Asse I - Competitività settoriale</t>
  </si>
  <si>
    <t xml:space="preserve">211 Indennità a favore degli agricoltori delle zone montane </t>
  </si>
  <si>
    <t>Austria</t>
  </si>
  <si>
    <t>Polonia</t>
  </si>
  <si>
    <t>Portogallo</t>
  </si>
  <si>
    <t>Romania</t>
  </si>
  <si>
    <t>Slovenia</t>
  </si>
  <si>
    <t>Slovacchia</t>
  </si>
  <si>
    <t>Finlandia</t>
  </si>
  <si>
    <t>Svezia</t>
  </si>
  <si>
    <t>Regno Unito</t>
  </si>
  <si>
    <t>UE - 27</t>
  </si>
  <si>
    <t>Asse / Misura FEASR</t>
  </si>
  <si>
    <t xml:space="preserve">% </t>
  </si>
  <si>
    <t>111 Formazione professionale e azioni di informazione</t>
  </si>
  <si>
    <t>Asse III - Diversivicazione e qualità della vita</t>
  </si>
  <si>
    <t>112 Insediamento di giovani agricoltori</t>
  </si>
  <si>
    <t>225 Pagamenti silvoambientali</t>
  </si>
  <si>
    <t>226 Ricostituzione del potenziale forestale e interventi preventivi</t>
  </si>
  <si>
    <t xml:space="preserve">125 Miglioramento delle infrastrutture </t>
  </si>
  <si>
    <t>Ungheria</t>
  </si>
  <si>
    <t>Malta</t>
  </si>
  <si>
    <t>Paesi Bassi</t>
  </si>
  <si>
    <t>221 Imboschimento di terreni agricoli</t>
  </si>
  <si>
    <t>222 Primo impianto di sistemi agroforestali su terreni agricoli</t>
  </si>
  <si>
    <t>223 Imboschimento di superfici non agricole</t>
  </si>
  <si>
    <t>Asse II - Ambiente e risorse naturali</t>
  </si>
  <si>
    <t>311 Diversificazione in attività non agricole</t>
  </si>
  <si>
    <t>123 Accrescimento del valore aggiunto dei prodotti agricoli e forestali</t>
  </si>
  <si>
    <t>124 Cooperazione per lo sviluppo di nuovi prodotti</t>
  </si>
  <si>
    <t>212 Indennità agli agricoltori delle zone svantaggiate</t>
  </si>
  <si>
    <t>213 Indennità Natura 2000 e indennità connesse alla direttiva 2000/60/CE</t>
  </si>
  <si>
    <t>214 Pagamenti agroambientali</t>
  </si>
  <si>
    <t>411 Attuazione di strategie di sviluppo locale. Competitività</t>
  </si>
  <si>
    <t>113 Prepensionamento</t>
  </si>
  <si>
    <t>114 Utilizzo dei servizi di consulenza</t>
  </si>
  <si>
    <t>115 Creazione di servizi di sostituzione, di assistenza e di consulenza</t>
  </si>
  <si>
    <t>131 Sostegno agli agricoltori per conformarsi alle norme base</t>
  </si>
  <si>
    <t>132 Sostegno agli agricoltori che partecipano ai sistemi di qualità</t>
  </si>
  <si>
    <t>133 Attività di informazione e di promozione</t>
  </si>
  <si>
    <t>141 Sostegno alle aziende agricole di semisussistenza</t>
  </si>
  <si>
    <t>142 Associazioni di produttori</t>
  </si>
  <si>
    <t>143 Pagamenti diretti (Bulgaria + Romania)</t>
  </si>
  <si>
    <t>611 Pagamenti diretti (Bulgaria Romania)</t>
  </si>
  <si>
    <t xml:space="preserve">Totale </t>
  </si>
  <si>
    <t>(milioni di euro)</t>
  </si>
  <si>
    <t>pagamenti intermedi</t>
  </si>
  <si>
    <t>totale</t>
  </si>
  <si>
    <t>totale pagamenti</t>
  </si>
  <si>
    <t>pagamenti/ piano finanziario (%)</t>
  </si>
  <si>
    <t>Belgio</t>
  </si>
  <si>
    <t>Bulgaria</t>
  </si>
  <si>
    <t>Repubblica Ceca</t>
  </si>
  <si>
    <t>Danimarca</t>
  </si>
  <si>
    <t>Germania</t>
  </si>
  <si>
    <t>Estonia</t>
  </si>
  <si>
    <t>Grecia</t>
  </si>
  <si>
    <t>Spagna</t>
  </si>
  <si>
    <t>Francia</t>
  </si>
  <si>
    <t>Irlanda</t>
  </si>
  <si>
    <t>Italia</t>
  </si>
  <si>
    <t>Cipro</t>
  </si>
  <si>
    <t>Avanzamento (%)</t>
  </si>
  <si>
    <t>412 Attuazione di strategie di sviluppo locale. Ambiente /terra</t>
  </si>
  <si>
    <t>121 Ammodernamento delle aziende agricole</t>
  </si>
  <si>
    <t>122 Accrescimento del valore economico delle foreste</t>
  </si>
  <si>
    <t>224 Indennità Natura 2000</t>
  </si>
  <si>
    <t>(valori percentuali)</t>
  </si>
  <si>
    <t>Asse I</t>
  </si>
  <si>
    <t>Asse II</t>
  </si>
  <si>
    <t>Asse III</t>
  </si>
  <si>
    <t>Asse IV</t>
  </si>
  <si>
    <t>Asse V</t>
  </si>
  <si>
    <t>Asse VI</t>
  </si>
  <si>
    <t>Totale</t>
  </si>
  <si>
    <t>144 Aziende agricole in via di ristrutturazione in seguito alla riforma dell'organizzazione comune di mercato</t>
  </si>
  <si>
    <t>Lettonia</t>
  </si>
  <si>
    <t>Lituania</t>
  </si>
  <si>
    <t>Lussemburgo</t>
  </si>
  <si>
    <t>312 Sostegno alla creazione e allo sviluppo delle imprese</t>
  </si>
  <si>
    <t>313 Incentivazione di attività turistiche</t>
  </si>
  <si>
    <t>321 Servizi essenziali per l'economia e la popolazione rurale</t>
  </si>
  <si>
    <t>322 Sviluppo e rinnovamento dei villaggi</t>
  </si>
  <si>
    <t>323 Tutela e riqualificazione del patrimonio rurale</t>
  </si>
  <si>
    <t>331 Formazione e informazione</t>
  </si>
  <si>
    <t xml:space="preserve">341 Acquisizione di competenze e animazione </t>
  </si>
  <si>
    <t>413 Attuazione di strategie di sviluppo locale. Qualità della vita</t>
  </si>
  <si>
    <t>421 Attuazione di progetti di cooperazione</t>
  </si>
  <si>
    <t>431 Gestione dei gruppi di azione locale</t>
  </si>
  <si>
    <t>Asse IV - Governance locale</t>
  </si>
  <si>
    <t>511 Assistenza tecnica</t>
  </si>
  <si>
    <t>126 Ripristino del potenziale produttivo agricolo</t>
  </si>
  <si>
    <t>227 Sostegno agli investimenti non produttivi</t>
  </si>
  <si>
    <t>215 Pagamenti per il benessere degli animali</t>
  </si>
  <si>
    <t>216 Sostegno agli investimenti non produttivi</t>
  </si>
  <si>
    <t>UE - 28</t>
  </si>
  <si>
    <t>n.a.</t>
  </si>
  <si>
    <t>2014-20</t>
  </si>
  <si>
    <t>Tab. 14.1 - Il quadro finanziario  pluriennale 2014-2020 per categoria di allocazione e Stato Membro</t>
  </si>
  <si>
    <r>
      <t>Politica Agricola Comune</t>
    </r>
    <r>
      <rPr>
        <vertAlign val="superscript"/>
        <sz val="10"/>
        <color indexed="8"/>
        <rFont val="Calibri"/>
        <family val="2"/>
      </rPr>
      <t>1</t>
    </r>
  </si>
  <si>
    <t xml:space="preserve">Sviluppo rurale % su totale </t>
  </si>
  <si>
    <t>FEAMP</t>
  </si>
  <si>
    <t>2007-2013</t>
  </si>
  <si>
    <t>Croazia</t>
  </si>
  <si>
    <r>
      <rPr>
        <i/>
        <vertAlign val="superscript"/>
        <sz val="10"/>
        <rFont val="Calibri"/>
        <family val="2"/>
      </rPr>
      <t>1</t>
    </r>
    <r>
      <rPr>
        <i/>
        <sz val="10"/>
        <rFont val="Calibri"/>
        <family val="2"/>
      </rPr>
      <t xml:space="preserve"> </t>
    </r>
    <r>
      <rPr>
        <sz val="10"/>
        <rFont val="Calibri"/>
        <family val="2"/>
      </rPr>
      <t>Le allocazioni sono soggette a cambiamenti legati alla possibilita di spostamenti tra i due pilastri della PAC.</t>
    </r>
  </si>
  <si>
    <r>
      <t>Fonte:</t>
    </r>
    <r>
      <rPr>
        <sz val="10"/>
        <rFont val="Calibri"/>
        <family val="2"/>
      </rPr>
      <t xml:space="preserve">  elaborazione su dati Consiglio Europeo (2013) e Decisione 2010/236/CE .</t>
    </r>
  </si>
  <si>
    <t>Tab. 14.4 - Avanzamento della spesa pubblica per asse (2007-2013)</t>
  </si>
  <si>
    <t xml:space="preserve"> - </t>
  </si>
  <si>
    <r>
      <t>Fonte:</t>
    </r>
    <r>
      <rPr>
        <sz val="10"/>
        <rFont val="Calibri"/>
        <family val="2"/>
      </rPr>
      <t xml:space="preserve"> elaborazione su dati Rete Europea per lo Sviluppo Rurale</t>
    </r>
  </si>
  <si>
    <t>Tab. 14.3 - Spesa del FEASR per misura e per asse nel settennio 2007-2013</t>
  </si>
  <si>
    <r>
      <t>Pagamenti</t>
    </r>
    <r>
      <rPr>
        <vertAlign val="superscript"/>
        <sz val="10"/>
        <color indexed="8"/>
        <rFont val="Calibri"/>
        <family val="2"/>
      </rPr>
      <t xml:space="preserve">1 </t>
    </r>
    <r>
      <rPr>
        <sz val="10"/>
        <color indexed="8"/>
        <rFont val="Calibri"/>
        <family val="2"/>
      </rPr>
      <t>2013</t>
    </r>
  </si>
  <si>
    <t>Pagamenti nel settennio 2007-2013</t>
  </si>
  <si>
    <r>
      <t>Spesa programmata</t>
    </r>
    <r>
      <rPr>
        <vertAlign val="superscript"/>
        <sz val="10"/>
        <color indexed="8"/>
        <rFont val="Calibri"/>
        <family val="2"/>
      </rPr>
      <t>1</t>
    </r>
  </si>
  <si>
    <r>
      <t xml:space="preserve">1 </t>
    </r>
    <r>
      <rPr>
        <sz val="10"/>
        <rFont val="Calibri"/>
        <family val="2"/>
      </rPr>
      <t>Stanziamenti PSR 2007-2013 così come modificati alla fine del 2013.</t>
    </r>
  </si>
  <si>
    <t>Tab. 14.2 - Stato di avanzamento delle spese dei PSR (FEASR) per Stato membro</t>
  </si>
  <si>
    <t>Differenza tra 2013 e 2012</t>
  </si>
  <si>
    <t>Var. % 2013/12</t>
  </si>
  <si>
    <r>
      <t>Tab. 14.9 - Superfici e contratti oggetto dei diversi impegni agro-ambientali nell'ambito della misura 214 dei PSR 2007-2013, avanzamento 2007-2013</t>
    </r>
    <r>
      <rPr>
        <vertAlign val="superscript"/>
        <sz val="10"/>
        <rFont val="Calibri"/>
        <family val="2"/>
      </rPr>
      <t xml:space="preserve">1 </t>
    </r>
    <r>
      <rPr>
        <sz val="10"/>
        <rFont val="Calibri"/>
        <family val="2"/>
      </rPr>
      <t>sul territorio nazionale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</si>
  <si>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Dati al 31 dicembre 2013.</t>
    </r>
  </si>
  <si>
    <r>
      <t>Fonte:</t>
    </r>
    <r>
      <rPr>
        <sz val="10"/>
        <rFont val="Calibri"/>
        <family val="2"/>
      </rPr>
      <t xml:space="preserve"> elaborazioni su dati MIPAAF.</t>
    </r>
  </si>
  <si>
    <r>
      <t>Tab. 14.8 - Risorse pubbliche erogate e capacità di spesa pubblica per tipologie di intervento</t>
    </r>
    <r>
      <rPr>
        <vertAlign val="superscript"/>
        <sz val="10"/>
        <color indexed="8"/>
        <rFont val="Calibri"/>
        <family val="2"/>
      </rPr>
      <t>1</t>
    </r>
  </si>
  <si>
    <r>
      <t>Tab. 14.7 - Ripartizione delle risorse pubbliche erogate per asse di intervento e per Regione</t>
    </r>
    <r>
      <rPr>
        <i/>
        <vertAlign val="superscript"/>
        <sz val="10"/>
        <rFont val="Calibri"/>
        <family val="2"/>
      </rPr>
      <t>1</t>
    </r>
  </si>
  <si>
    <r>
      <t>Tab. 14.6 - Le risorse pubbliche per i PSR 2007-2013 per regione - Stato di avanzamento della spesa, 2007-2013</t>
    </r>
    <r>
      <rPr>
        <i/>
        <vertAlign val="superscript"/>
        <sz val="10"/>
        <rFont val="Calibri"/>
        <family val="2"/>
      </rPr>
      <t>1</t>
    </r>
  </si>
  <si>
    <r>
      <t>Tab. 14.5 - Stato di avanzamento del FEASR 2007-2013</t>
    </r>
    <r>
      <rPr>
        <i/>
        <vertAlign val="superscript"/>
        <sz val="10"/>
        <rFont val="Calibri"/>
        <family val="2"/>
      </rPr>
      <t>1</t>
    </r>
    <r>
      <rPr>
        <i/>
        <sz val="10"/>
        <rFont val="Calibri"/>
        <family val="2"/>
      </rPr>
      <t xml:space="preserve"> ai fini del disimpegno 2013 e 2014</t>
    </r>
  </si>
  <si>
    <t>Friuli Venezia Giulia</t>
  </si>
  <si>
    <t>politiche di coesione</t>
  </si>
  <si>
    <t>pagamenti diretti</t>
  </si>
  <si>
    <t>sviluppo rurale</t>
  </si>
  <si>
    <t>totale Pac</t>
  </si>
  <si>
    <t>smantellamento degli impianti nucleari</t>
  </si>
  <si>
    <t xml:space="preserve">totale </t>
  </si>
</sst>
</file>

<file path=xl/styles.xml><?xml version="1.0" encoding="utf-8"?>
<styleSheet xmlns="http://schemas.openxmlformats.org/spreadsheetml/2006/main">
  <numFmts count="9">
    <numFmt numFmtId="164" formatCode="_(* #,##0.00_);_(* \(#,##0.00\);_(* &quot;-&quot;??_);_(@_)"/>
    <numFmt numFmtId="165" formatCode="_-* #,##0.0_-;\-* #,##0.0_-;_-* &quot;-&quot;??_-;_-@_-"/>
    <numFmt numFmtId="166" formatCode="#,##0.0"/>
    <numFmt numFmtId="167" formatCode="0.0%"/>
    <numFmt numFmtId="168" formatCode="_-* #,##0.0_-;\-* #,##0.0_-;_-* &quot;-&quot;?_-;_-@_-"/>
    <numFmt numFmtId="169" formatCode="0.0"/>
    <numFmt numFmtId="170" formatCode="_-* #,##0_-;\-* #,##0_-;_-* &quot;-&quot;??_-;_-@_-"/>
    <numFmt numFmtId="171" formatCode="_(* #,##0.0_);_(* \(#,##0.0\);_(* &quot;-&quot;??_);_(@_)"/>
    <numFmt numFmtId="172" formatCode="_(* #,##0_);_(* \(#,##0\);_(* &quot;-&quot;??_);_(@_)"/>
  </numFmts>
  <fonts count="32">
    <font>
      <sz val="10"/>
      <name val="Futura Md"/>
    </font>
    <font>
      <sz val="10"/>
      <name val="Futura Md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Futura Md"/>
      <family val="2"/>
    </font>
    <font>
      <i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vertAlign val="superscript"/>
      <sz val="10"/>
      <name val="Calibri"/>
      <family val="2"/>
    </font>
    <font>
      <i/>
      <sz val="10"/>
      <color indexed="10"/>
      <name val="Calibri"/>
      <family val="2"/>
    </font>
    <font>
      <sz val="10"/>
      <color indexed="10"/>
      <name val="Calibri"/>
      <family val="2"/>
    </font>
    <font>
      <vertAlign val="superscript"/>
      <sz val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3" applyNumberFormat="0" applyAlignment="0" applyProtection="0"/>
    <xf numFmtId="0" fontId="9" fillId="21" borderId="4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4" fillId="23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2" fillId="0" borderId="0" xfId="0" applyFont="1" applyFill="1" applyBorder="1"/>
    <xf numFmtId="0" fontId="23" fillId="0" borderId="0" xfId="0" applyFont="1" applyBorder="1"/>
    <xf numFmtId="0" fontId="23" fillId="0" borderId="0" xfId="0" applyFont="1"/>
    <xf numFmtId="0" fontId="22" fillId="0" borderId="1" xfId="0" applyFont="1" applyFill="1" applyBorder="1"/>
    <xf numFmtId="0" fontId="23" fillId="0" borderId="1" xfId="0" applyFont="1" applyBorder="1"/>
    <xf numFmtId="0" fontId="23" fillId="0" borderId="0" xfId="0" applyFont="1" applyBorder="1" applyAlignment="1">
      <alignment horizontal="center"/>
    </xf>
    <xf numFmtId="0" fontId="24" fillId="0" borderId="1" xfId="1" applyFont="1" applyFill="1" applyBorder="1" applyAlignment="1">
      <alignment horizontal="center" wrapText="1"/>
    </xf>
    <xf numFmtId="0" fontId="24" fillId="0" borderId="2" xfId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top" wrapText="1"/>
    </xf>
    <xf numFmtId="0" fontId="24" fillId="0" borderId="1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wrapText="1"/>
    </xf>
    <xf numFmtId="0" fontId="24" fillId="0" borderId="0" xfId="1" applyFont="1" applyFill="1" applyBorder="1" applyAlignment="1">
      <alignment horizontal="center" vertical="top" wrapText="1"/>
    </xf>
    <xf numFmtId="0" fontId="23" fillId="0" borderId="0" xfId="0" applyFont="1" applyFill="1"/>
    <xf numFmtId="2" fontId="24" fillId="0" borderId="0" xfId="1" applyNumberFormat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wrapText="1"/>
    </xf>
    <xf numFmtId="172" fontId="23" fillId="0" borderId="0" xfId="2" applyNumberFormat="1" applyFont="1"/>
    <xf numFmtId="172" fontId="23" fillId="0" borderId="0" xfId="2" quotePrefix="1" applyNumberFormat="1" applyFont="1" applyAlignment="1">
      <alignment horizontal="right"/>
    </xf>
    <xf numFmtId="165" fontId="23" fillId="0" borderId="0" xfId="2" applyNumberFormat="1" applyFont="1"/>
    <xf numFmtId="166" fontId="22" fillId="0" borderId="0" xfId="2" applyNumberFormat="1" applyFont="1"/>
    <xf numFmtId="0" fontId="22" fillId="0" borderId="0" xfId="0" applyFont="1"/>
    <xf numFmtId="166" fontId="22" fillId="0" borderId="0" xfId="2" applyNumberFormat="1" applyFont="1" applyAlignment="1">
      <alignment horizontal="right"/>
    </xf>
    <xf numFmtId="0" fontId="26" fillId="0" borderId="0" xfId="1" applyFont="1" applyFill="1" applyBorder="1" applyAlignment="1">
      <alignment horizontal="left" wrapText="1"/>
    </xf>
    <xf numFmtId="172" fontId="26" fillId="0" borderId="0" xfId="2" applyNumberFormat="1" applyFont="1"/>
    <xf numFmtId="165" fontId="26" fillId="0" borderId="0" xfId="2" applyNumberFormat="1" applyFont="1" applyBorder="1"/>
    <xf numFmtId="166" fontId="27" fillId="0" borderId="0" xfId="2" applyNumberFormat="1" applyFont="1"/>
    <xf numFmtId="0" fontId="27" fillId="0" borderId="0" xfId="0" applyFont="1" applyBorder="1"/>
    <xf numFmtId="0" fontId="26" fillId="0" borderId="0" xfId="0" applyFont="1" applyBorder="1"/>
    <xf numFmtId="0" fontId="26" fillId="0" borderId="1" xfId="1" applyFont="1" applyFill="1" applyBorder="1" applyAlignment="1">
      <alignment horizontal="left" wrapText="1"/>
    </xf>
    <xf numFmtId="165" fontId="26" fillId="0" borderId="1" xfId="2" applyNumberFormat="1" applyFont="1" applyBorder="1"/>
    <xf numFmtId="165" fontId="22" fillId="0" borderId="1" xfId="2" applyNumberFormat="1" applyFont="1" applyFill="1" applyBorder="1"/>
    <xf numFmtId="166" fontId="27" fillId="0" borderId="1" xfId="2" applyNumberFormat="1" applyFont="1" applyBorder="1"/>
    <xf numFmtId="0" fontId="22" fillId="0" borderId="1" xfId="0" applyFont="1" applyBorder="1"/>
    <xf numFmtId="165" fontId="23" fillId="0" borderId="0" xfId="2" applyNumberFormat="1" applyFont="1" applyBorder="1"/>
    <xf numFmtId="165" fontId="22" fillId="0" borderId="0" xfId="2" applyNumberFormat="1" applyFont="1" applyBorder="1"/>
    <xf numFmtId="166" fontId="27" fillId="0" borderId="0" xfId="2" applyNumberFormat="1" applyFont="1" applyBorder="1"/>
    <xf numFmtId="0" fontId="22" fillId="0" borderId="0" xfId="0" applyFont="1" applyBorder="1"/>
    <xf numFmtId="166" fontId="22" fillId="0" borderId="0" xfId="0" applyNumberFormat="1" applyFont="1"/>
    <xf numFmtId="168" fontId="23" fillId="0" borderId="0" xfId="0" applyNumberFormat="1" applyFont="1"/>
    <xf numFmtId="0" fontId="26" fillId="0" borderId="0" xfId="0" applyFont="1"/>
    <xf numFmtId="0" fontId="23" fillId="0" borderId="0" xfId="5" applyFont="1"/>
    <xf numFmtId="0" fontId="26" fillId="0" borderId="0" xfId="5" applyFont="1"/>
    <xf numFmtId="0" fontId="22" fillId="0" borderId="0" xfId="1" applyFont="1" applyFill="1"/>
    <xf numFmtId="0" fontId="23" fillId="0" borderId="0" xfId="1" applyFont="1"/>
    <xf numFmtId="2" fontId="23" fillId="0" borderId="0" xfId="1" applyNumberFormat="1" applyFont="1"/>
    <xf numFmtId="0" fontId="29" fillId="0" borderId="0" xfId="1" applyFont="1" applyFill="1"/>
    <xf numFmtId="0" fontId="23" fillId="0" borderId="0" xfId="1" applyFont="1" applyFill="1" applyBorder="1"/>
    <xf numFmtId="0" fontId="23" fillId="0" borderId="0" xfId="1" applyFont="1" applyFill="1"/>
    <xf numFmtId="2" fontId="23" fillId="0" borderId="0" xfId="1" applyNumberFormat="1" applyFont="1" applyFill="1"/>
    <xf numFmtId="0" fontId="23" fillId="0" borderId="0" xfId="1" applyFont="1" applyFill="1" applyAlignment="1">
      <alignment horizontal="right"/>
    </xf>
    <xf numFmtId="0" fontId="23" fillId="0" borderId="2" xfId="1" applyFont="1" applyFill="1" applyBorder="1"/>
    <xf numFmtId="0" fontId="23" fillId="0" borderId="2" xfId="1" applyFont="1" applyFill="1" applyBorder="1" applyAlignment="1">
      <alignment horizontal="right"/>
    </xf>
    <xf numFmtId="2" fontId="23" fillId="0" borderId="2" xfId="1" applyNumberFormat="1" applyFont="1" applyFill="1" applyBorder="1" applyAlignment="1">
      <alignment horizontal="right"/>
    </xf>
    <xf numFmtId="0" fontId="23" fillId="0" borderId="0" xfId="1" applyFont="1" applyFill="1" applyBorder="1" applyAlignment="1">
      <alignment horizontal="right"/>
    </xf>
    <xf numFmtId="2" fontId="23" fillId="0" borderId="0" xfId="1" applyNumberFormat="1" applyFont="1" applyFill="1" applyBorder="1" applyAlignment="1">
      <alignment horizontal="right"/>
    </xf>
    <xf numFmtId="165" fontId="22" fillId="0" borderId="0" xfId="2" applyNumberFormat="1" applyFont="1" applyFill="1"/>
    <xf numFmtId="2" fontId="22" fillId="0" borderId="0" xfId="2" applyNumberFormat="1" applyFont="1" applyFill="1" applyAlignment="1">
      <alignment horizontal="right" vertical="center"/>
    </xf>
    <xf numFmtId="0" fontId="26" fillId="0" borderId="0" xfId="1" applyFont="1" applyFill="1" applyBorder="1"/>
    <xf numFmtId="0" fontId="23" fillId="0" borderId="1" xfId="1" applyFont="1" applyFill="1" applyBorder="1" applyAlignment="1">
      <alignment horizontal="left" wrapText="1"/>
    </xf>
    <xf numFmtId="2" fontId="22" fillId="0" borderId="1" xfId="2" applyNumberFormat="1" applyFont="1" applyFill="1" applyBorder="1"/>
    <xf numFmtId="165" fontId="23" fillId="0" borderId="0" xfId="2" applyNumberFormat="1" applyFont="1" applyFill="1"/>
    <xf numFmtId="2" fontId="23" fillId="0" borderId="0" xfId="2" applyNumberFormat="1" applyFont="1" applyFill="1"/>
    <xf numFmtId="2" fontId="23" fillId="0" borderId="0" xfId="2" applyNumberFormat="1" applyFont="1"/>
    <xf numFmtId="0" fontId="30" fillId="0" borderId="0" xfId="0" applyFont="1"/>
    <xf numFmtId="0" fontId="23" fillId="0" borderId="1" xfId="1" applyFont="1" applyFill="1" applyBorder="1" applyAlignment="1">
      <alignment horizontal="right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166" fontId="23" fillId="0" borderId="0" xfId="1" applyNumberFormat="1" applyFont="1" applyFill="1" applyBorder="1" applyAlignment="1">
      <alignment horizontal="right"/>
    </xf>
    <xf numFmtId="166" fontId="22" fillId="0" borderId="0" xfId="1" applyNumberFormat="1" applyFont="1" applyFill="1" applyBorder="1"/>
    <xf numFmtId="166" fontId="23" fillId="0" borderId="0" xfId="0" applyNumberFormat="1" applyFont="1"/>
    <xf numFmtId="0" fontId="23" fillId="0" borderId="0" xfId="0" applyFont="1" applyAlignment="1">
      <alignment wrapText="1"/>
    </xf>
    <xf numFmtId="166" fontId="26" fillId="0" borderId="0" xfId="1" applyNumberFormat="1" applyFont="1" applyFill="1" applyBorder="1" applyAlignment="1">
      <alignment horizontal="right"/>
    </xf>
    <xf numFmtId="166" fontId="27" fillId="0" borderId="0" xfId="1" applyNumberFormat="1" applyFont="1" applyFill="1" applyBorder="1"/>
    <xf numFmtId="0" fontId="26" fillId="0" borderId="1" xfId="0" applyFont="1" applyBorder="1"/>
    <xf numFmtId="166" fontId="26" fillId="0" borderId="1" xfId="1" applyNumberFormat="1" applyFont="1" applyFill="1" applyBorder="1" applyAlignment="1">
      <alignment horizontal="right"/>
    </xf>
    <xf numFmtId="167" fontId="26" fillId="0" borderId="1" xfId="1" applyNumberFormat="1" applyFont="1" applyFill="1" applyBorder="1"/>
    <xf numFmtId="0" fontId="23" fillId="0" borderId="1" xfId="0" applyFont="1" applyFill="1" applyBorder="1"/>
    <xf numFmtId="167" fontId="23" fillId="0" borderId="0" xfId="1" applyNumberFormat="1" applyFont="1" applyFill="1" applyBorder="1"/>
    <xf numFmtId="0" fontId="31" fillId="0" borderId="0" xfId="0" applyFont="1"/>
    <xf numFmtId="166" fontId="23" fillId="0" borderId="0" xfId="2" applyNumberFormat="1" applyFont="1"/>
    <xf numFmtId="166" fontId="26" fillId="0" borderId="1" xfId="2" applyNumberFormat="1" applyFont="1" applyBorder="1"/>
    <xf numFmtId="166" fontId="26" fillId="0" borderId="0" xfId="2" applyNumberFormat="1" applyFont="1" applyBorder="1"/>
    <xf numFmtId="0" fontId="23" fillId="0" borderId="1" xfId="5" applyFont="1" applyBorder="1"/>
    <xf numFmtId="0" fontId="23" fillId="0" borderId="2" xfId="5" applyFont="1" applyBorder="1" applyAlignment="1">
      <alignment horizontal="center" vertical="center" wrapText="1"/>
    </xf>
    <xf numFmtId="0" fontId="23" fillId="0" borderId="2" xfId="5" applyFont="1" applyBorder="1" applyAlignment="1">
      <alignment horizontal="center" wrapText="1"/>
    </xf>
    <xf numFmtId="0" fontId="23" fillId="0" borderId="0" xfId="5" applyFont="1" applyFill="1" applyBorder="1" applyAlignment="1">
      <alignment horizontal="left" vertical="center"/>
    </xf>
    <xf numFmtId="3" fontId="23" fillId="0" borderId="0" xfId="2" applyNumberFormat="1" applyFont="1" applyAlignment="1">
      <alignment horizontal="center"/>
    </xf>
    <xf numFmtId="169" fontId="22" fillId="0" borderId="0" xfId="48" applyNumberFormat="1" applyFont="1" applyAlignment="1">
      <alignment horizontal="center"/>
    </xf>
    <xf numFmtId="0" fontId="23" fillId="0" borderId="0" xfId="5" applyFont="1" applyFill="1" applyBorder="1" applyAlignment="1">
      <alignment horizontal="left" vertical="center" wrapText="1"/>
    </xf>
    <xf numFmtId="3" fontId="23" fillId="0" borderId="0" xfId="2" applyNumberFormat="1" applyFont="1" applyBorder="1" applyAlignment="1">
      <alignment horizontal="center"/>
    </xf>
    <xf numFmtId="0" fontId="23" fillId="0" borderId="0" xfId="3" applyFont="1"/>
    <xf numFmtId="0" fontId="22" fillId="0" borderId="0" xfId="3" applyFont="1" applyBorder="1"/>
    <xf numFmtId="0" fontId="24" fillId="0" borderId="0" xfId="0" applyFont="1" applyAlignment="1">
      <alignment horizontal="left" readingOrder="1"/>
    </xf>
    <xf numFmtId="0" fontId="23" fillId="0" borderId="2" xfId="5" applyFont="1" applyBorder="1" applyAlignment="1">
      <alignment horizontal="left"/>
    </xf>
    <xf numFmtId="0" fontId="23" fillId="0" borderId="2" xfId="5" applyFont="1" applyBorder="1" applyAlignment="1">
      <alignment horizontal="center"/>
    </xf>
    <xf numFmtId="169" fontId="23" fillId="0" borderId="0" xfId="5" applyNumberFormat="1" applyFont="1"/>
    <xf numFmtId="167" fontId="23" fillId="0" borderId="0" xfId="5" applyNumberFormat="1" applyFont="1"/>
    <xf numFmtId="0" fontId="23" fillId="0" borderId="0" xfId="5" applyFont="1" applyBorder="1"/>
    <xf numFmtId="0" fontId="22" fillId="0" borderId="0" xfId="5" applyFont="1" applyFill="1"/>
    <xf numFmtId="0" fontId="23" fillId="0" borderId="1" xfId="5" applyFont="1" applyFill="1" applyBorder="1"/>
    <xf numFmtId="0" fontId="23" fillId="0" borderId="2" xfId="5" applyFont="1" applyFill="1" applyBorder="1"/>
    <xf numFmtId="0" fontId="23" fillId="0" borderId="2" xfId="5" applyFont="1" applyFill="1" applyBorder="1" applyAlignment="1">
      <alignment horizontal="center" vertical="center" wrapText="1"/>
    </xf>
    <xf numFmtId="0" fontId="23" fillId="0" borderId="0" xfId="5" applyFont="1" applyFill="1" applyBorder="1"/>
    <xf numFmtId="0" fontId="23" fillId="0" borderId="0" xfId="5" applyFont="1" applyFill="1" applyBorder="1" applyAlignment="1">
      <alignment horizontal="center" vertical="center" wrapText="1"/>
    </xf>
    <xf numFmtId="0" fontId="23" fillId="0" borderId="0" xfId="5" applyFont="1" applyFill="1" applyBorder="1" applyAlignment="1">
      <alignment horizontal="left"/>
    </xf>
    <xf numFmtId="0" fontId="23" fillId="0" borderId="1" xfId="3" applyFont="1" applyBorder="1"/>
    <xf numFmtId="0" fontId="23" fillId="0" borderId="0" xfId="5" applyFont="1" applyBorder="1" applyAlignment="1">
      <alignment horizontal="center" vertical="center" wrapText="1"/>
    </xf>
    <xf numFmtId="3" fontId="23" fillId="0" borderId="0" xfId="0" applyNumberFormat="1" applyFont="1"/>
    <xf numFmtId="164" fontId="23" fillId="0" borderId="0" xfId="2" applyNumberFormat="1" applyFont="1"/>
    <xf numFmtId="0" fontId="23" fillId="0" borderId="0" xfId="0" applyFont="1" applyAlignment="1">
      <alignment horizontal="right" vertical="top"/>
    </xf>
    <xf numFmtId="0" fontId="23" fillId="0" borderId="0" xfId="3" applyFont="1" applyFill="1"/>
    <xf numFmtId="0" fontId="23" fillId="0" borderId="1" xfId="3" applyFont="1" applyBorder="1" applyAlignment="1">
      <alignment horizontal="center" vertical="center"/>
    </xf>
    <xf numFmtId="0" fontId="23" fillId="24" borderId="2" xfId="3" applyFont="1" applyFill="1" applyBorder="1" applyAlignment="1">
      <alignment vertical="center"/>
    </xf>
    <xf numFmtId="0" fontId="23" fillId="24" borderId="2" xfId="3" applyFont="1" applyFill="1" applyBorder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3" fontId="23" fillId="0" borderId="0" xfId="3" applyNumberFormat="1" applyFont="1"/>
    <xf numFmtId="0" fontId="26" fillId="0" borderId="0" xfId="3" applyFont="1" applyBorder="1"/>
    <xf numFmtId="0" fontId="23" fillId="0" borderId="0" xfId="3" applyFont="1" applyBorder="1"/>
    <xf numFmtId="170" fontId="23" fillId="0" borderId="0" xfId="3" applyNumberFormat="1" applyFont="1" applyBorder="1"/>
    <xf numFmtId="0" fontId="23" fillId="0" borderId="0" xfId="3" applyFont="1" applyBorder="1" applyAlignment="1">
      <alignment horizontal="center" vertical="center"/>
    </xf>
    <xf numFmtId="0" fontId="22" fillId="0" borderId="0" xfId="3" applyFont="1"/>
    <xf numFmtId="170" fontId="23" fillId="0" borderId="0" xfId="3" applyNumberFormat="1" applyFont="1"/>
    <xf numFmtId="170" fontId="23" fillId="0" borderId="0" xfId="3" applyNumberFormat="1" applyFont="1" applyAlignment="1">
      <alignment horizontal="center" vertical="center"/>
    </xf>
    <xf numFmtId="0" fontId="24" fillId="0" borderId="2" xfId="1" applyFont="1" applyFill="1" applyBorder="1" applyAlignment="1">
      <alignment horizontal="center" vertical="center" wrapText="1"/>
    </xf>
    <xf numFmtId="0" fontId="22" fillId="0" borderId="0" xfId="5" applyFont="1" applyBorder="1" applyAlignment="1">
      <alignment horizontal="left" vertical="center" wrapText="1"/>
    </xf>
    <xf numFmtId="0" fontId="24" fillId="0" borderId="2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2" fillId="0" borderId="0" xfId="5" applyFont="1" applyBorder="1" applyAlignment="1">
      <alignment horizontal="left" vertical="center" wrapText="1"/>
    </xf>
    <xf numFmtId="0" fontId="23" fillId="0" borderId="0" xfId="5" applyFont="1" applyBorder="1" applyAlignment="1">
      <alignment horizontal="left" vertical="center" wrapText="1"/>
    </xf>
    <xf numFmtId="0" fontId="23" fillId="0" borderId="1" xfId="0" applyFont="1" applyBorder="1" applyAlignment="1">
      <alignment horizontal="right"/>
    </xf>
    <xf numFmtId="0" fontId="26" fillId="0" borderId="0" xfId="5" applyFont="1" applyFill="1" applyBorder="1"/>
    <xf numFmtId="170" fontId="23" fillId="0" borderId="1" xfId="3" applyNumberFormat="1" applyFont="1" applyBorder="1" applyAlignment="1">
      <alignment horizontal="center" vertical="center"/>
    </xf>
    <xf numFmtId="170" fontId="23" fillId="0" borderId="1" xfId="3" applyNumberFormat="1" applyFont="1" applyBorder="1"/>
    <xf numFmtId="0" fontId="22" fillId="0" borderId="1" xfId="3" applyFont="1" applyBorder="1"/>
    <xf numFmtId="0" fontId="23" fillId="0" borderId="1" xfId="3" applyFont="1" applyBorder="1" applyAlignment="1">
      <alignment horizontal="right"/>
    </xf>
    <xf numFmtId="3" fontId="23" fillId="0" borderId="0" xfId="3" applyNumberFormat="1" applyFont="1" applyAlignment="1">
      <alignment horizontal="right" vertical="center"/>
    </xf>
    <xf numFmtId="169" fontId="22" fillId="0" borderId="0" xfId="3" applyNumberFormat="1" applyFont="1" applyAlignment="1">
      <alignment horizontal="right" vertical="center"/>
    </xf>
    <xf numFmtId="3" fontId="26" fillId="0" borderId="0" xfId="3" applyNumberFormat="1" applyFont="1" applyBorder="1" applyAlignment="1">
      <alignment horizontal="right" vertical="center"/>
    </xf>
    <xf numFmtId="169" fontId="27" fillId="0" borderId="0" xfId="3" applyNumberFormat="1" applyFont="1" applyBorder="1" applyAlignment="1">
      <alignment horizontal="right" vertical="center"/>
    </xf>
    <xf numFmtId="0" fontId="26" fillId="0" borderId="0" xfId="5" applyFont="1" applyFill="1" applyBorder="1" applyAlignment="1">
      <alignment horizontal="left"/>
    </xf>
    <xf numFmtId="3" fontId="26" fillId="0" borderId="0" xfId="2" applyNumberFormat="1" applyFont="1" applyBorder="1" applyAlignment="1">
      <alignment horizontal="center"/>
    </xf>
    <xf numFmtId="3" fontId="23" fillId="0" borderId="0" xfId="2" applyNumberFormat="1" applyFont="1" applyAlignment="1">
      <alignment horizontal="right" vertical="center"/>
    </xf>
    <xf numFmtId="169" fontId="22" fillId="0" borderId="0" xfId="48" applyNumberFormat="1" applyFont="1" applyAlignment="1">
      <alignment horizontal="right" vertical="center"/>
    </xf>
    <xf numFmtId="169" fontId="22" fillId="0" borderId="0" xfId="48" applyNumberFormat="1" applyFont="1" applyBorder="1" applyAlignment="1">
      <alignment horizontal="right" vertical="center"/>
    </xf>
    <xf numFmtId="3" fontId="23" fillId="0" borderId="0" xfId="2" applyNumberFormat="1" applyFont="1" applyBorder="1" applyAlignment="1">
      <alignment horizontal="right" vertical="center"/>
    </xf>
    <xf numFmtId="3" fontId="26" fillId="0" borderId="0" xfId="2" applyNumberFormat="1" applyFont="1" applyBorder="1" applyAlignment="1">
      <alignment horizontal="right"/>
    </xf>
    <xf numFmtId="169" fontId="27" fillId="0" borderId="0" xfId="48" applyNumberFormat="1" applyFont="1" applyBorder="1" applyAlignment="1">
      <alignment horizontal="right" vertical="center"/>
    </xf>
    <xf numFmtId="166" fontId="22" fillId="0" borderId="0" xfId="2" applyNumberFormat="1" applyFont="1" applyAlignment="1">
      <alignment horizontal="right" vertical="center"/>
    </xf>
    <xf numFmtId="166" fontId="27" fillId="0" borderId="0" xfId="2" applyNumberFormat="1" applyFont="1" applyBorder="1" applyAlignment="1">
      <alignment horizontal="right" vertical="center"/>
    </xf>
    <xf numFmtId="0" fontId="23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3" fillId="0" borderId="0" xfId="5" applyFont="1" applyAlignment="1">
      <alignment horizontal="right"/>
    </xf>
    <xf numFmtId="0" fontId="26" fillId="0" borderId="0" xfId="5" applyFont="1" applyBorder="1"/>
    <xf numFmtId="171" fontId="26" fillId="0" borderId="0" xfId="2" applyNumberFormat="1" applyFont="1" applyBorder="1" applyAlignment="1">
      <alignment horizontal="left" vertical="center" wrapText="1"/>
    </xf>
    <xf numFmtId="169" fontId="27" fillId="0" borderId="0" xfId="48" applyNumberFormat="1" applyFont="1" applyBorder="1" applyAlignment="1">
      <alignment horizontal="center"/>
    </xf>
  </cellXfs>
  <cellStyles count="49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Linked Cell" xfId="40"/>
    <cellStyle name="Migliaia" xfId="2" builtinId="3"/>
    <cellStyle name="Migliaia 2" xfId="4"/>
    <cellStyle name="Neutral" xfId="41"/>
    <cellStyle name="Normal_Sheet1" xfId="42"/>
    <cellStyle name="Normale" xfId="0" builtinId="0"/>
    <cellStyle name="Normale 2" xfId="1"/>
    <cellStyle name="Normale 2 2" xfId="5"/>
    <cellStyle name="Normale 3" xfId="3"/>
    <cellStyle name="Note" xfId="43"/>
    <cellStyle name="Percentuale" xfId="48" builtinId="5"/>
    <cellStyle name="Percentuale 2" xfId="6"/>
    <cellStyle name="Title" xfId="44"/>
    <cellStyle name="Total" xfId="45"/>
    <cellStyle name="Virgola_tab.14.1 " xfId="47"/>
    <cellStyle name="Warning Text" xfId="46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75" zoomScaleNormal="75" workbookViewId="0">
      <selection activeCell="A2" sqref="A2"/>
    </sheetView>
  </sheetViews>
  <sheetFormatPr defaultColWidth="9.140625" defaultRowHeight="12.75"/>
  <cols>
    <col min="1" max="1" width="16.7109375" style="3" customWidth="1"/>
    <col min="2" max="2" width="16.42578125" style="3" customWidth="1"/>
    <col min="3" max="3" width="16" style="3" customWidth="1"/>
    <col min="4" max="4" width="11.85546875" style="3" customWidth="1"/>
    <col min="5" max="5" width="11" style="3" customWidth="1"/>
    <col min="6" max="6" width="16.42578125" style="3" customWidth="1"/>
    <col min="7" max="7" width="14.7109375" style="3" customWidth="1"/>
    <col min="8" max="8" width="15.7109375" style="3" customWidth="1"/>
    <col min="9" max="10" width="1.7109375" style="3" customWidth="1"/>
    <col min="11" max="11" width="12.140625" style="3" customWidth="1"/>
    <col min="12" max="12" width="1.7109375" style="3" customWidth="1"/>
    <col min="13" max="13" width="10.5703125" style="3" customWidth="1"/>
    <col min="14" max="16384" width="9.140625" style="3"/>
  </cols>
  <sheetData>
    <row r="1" spans="1:13">
      <c r="A1" s="1" t="s">
        <v>163</v>
      </c>
      <c r="B1" s="2"/>
      <c r="C1" s="2"/>
      <c r="D1" s="2"/>
      <c r="F1" s="2"/>
      <c r="G1" s="2"/>
      <c r="H1" s="2"/>
      <c r="I1" s="2"/>
      <c r="J1" s="2"/>
      <c r="K1" s="2"/>
      <c r="L1" s="2"/>
    </row>
    <row r="2" spans="1:13">
      <c r="A2" s="1"/>
      <c r="B2" s="2"/>
      <c r="C2" s="2"/>
      <c r="D2" s="2"/>
      <c r="F2" s="2"/>
      <c r="G2" s="2"/>
      <c r="H2" s="2"/>
      <c r="I2" s="2"/>
      <c r="J2" s="2"/>
      <c r="K2" s="2"/>
      <c r="L2" s="2"/>
    </row>
    <row r="3" spans="1:13">
      <c r="A3" s="4"/>
      <c r="B3" s="5"/>
      <c r="C3" s="5"/>
      <c r="F3" s="5"/>
      <c r="G3" s="5"/>
      <c r="H3" s="5"/>
      <c r="I3" s="5"/>
      <c r="J3" s="5"/>
      <c r="L3" s="5"/>
      <c r="M3" s="134" t="s">
        <v>110</v>
      </c>
    </row>
    <row r="4" spans="1:13" ht="21" customHeight="1">
      <c r="A4" s="2"/>
      <c r="B4" s="6"/>
      <c r="C4" s="126" t="s">
        <v>164</v>
      </c>
      <c r="D4" s="126"/>
      <c r="E4" s="126"/>
      <c r="F4" s="6"/>
      <c r="G4" s="6"/>
      <c r="H4" s="6"/>
      <c r="I4" s="6"/>
      <c r="J4" s="6"/>
      <c r="K4" s="126" t="s">
        <v>165</v>
      </c>
      <c r="L4" s="126"/>
      <c r="M4" s="126"/>
    </row>
    <row r="5" spans="1:13" ht="38.1" customHeight="1">
      <c r="A5" s="7"/>
      <c r="B5" s="124" t="s">
        <v>190</v>
      </c>
      <c r="C5" s="9" t="s">
        <v>191</v>
      </c>
      <c r="D5" s="124" t="s">
        <v>192</v>
      </c>
      <c r="E5" s="124" t="s">
        <v>193</v>
      </c>
      <c r="F5" s="8" t="s">
        <v>166</v>
      </c>
      <c r="G5" s="124" t="s">
        <v>194</v>
      </c>
      <c r="H5" s="124" t="s">
        <v>195</v>
      </c>
      <c r="I5" s="10"/>
      <c r="J5" s="11"/>
      <c r="K5" s="8" t="s">
        <v>162</v>
      </c>
      <c r="L5" s="8"/>
      <c r="M5" s="8" t="s">
        <v>167</v>
      </c>
    </row>
    <row r="6" spans="1:13">
      <c r="A6" s="12"/>
      <c r="B6" s="13"/>
      <c r="C6" s="14"/>
      <c r="D6" s="14"/>
      <c r="F6" s="13"/>
      <c r="G6" s="13"/>
      <c r="H6" s="15"/>
      <c r="I6" s="15"/>
      <c r="J6" s="13"/>
      <c r="K6" s="13"/>
    </row>
    <row r="7" spans="1:13">
      <c r="A7" s="16" t="s">
        <v>115</v>
      </c>
      <c r="B7" s="17">
        <v>2284</v>
      </c>
      <c r="C7" s="17">
        <v>3715</v>
      </c>
      <c r="D7" s="17">
        <v>552</v>
      </c>
      <c r="E7" s="17">
        <v>4267</v>
      </c>
      <c r="F7" s="17">
        <v>42</v>
      </c>
      <c r="G7" s="18" t="s">
        <v>11</v>
      </c>
      <c r="H7" s="17">
        <v>6593</v>
      </c>
      <c r="I7" s="19"/>
      <c r="J7" s="19"/>
      <c r="K7" s="20">
        <v>0.57899263672407641</v>
      </c>
      <c r="L7" s="21"/>
      <c r="M7" s="20">
        <v>0.50650784839705876</v>
      </c>
    </row>
    <row r="8" spans="1:13">
      <c r="A8" s="16" t="s">
        <v>116</v>
      </c>
      <c r="B8" s="17">
        <v>7588</v>
      </c>
      <c r="C8" s="17">
        <v>5137</v>
      </c>
      <c r="D8" s="17">
        <v>2339</v>
      </c>
      <c r="E8" s="17">
        <v>7476</v>
      </c>
      <c r="F8" s="17">
        <v>88</v>
      </c>
      <c r="G8" s="17">
        <v>293</v>
      </c>
      <c r="H8" s="17">
        <v>15445</v>
      </c>
      <c r="I8" s="19"/>
      <c r="J8" s="19"/>
      <c r="K8" s="20">
        <v>2.4533764081478528</v>
      </c>
      <c r="L8" s="21"/>
      <c r="M8" s="20">
        <v>2.7453596022824227</v>
      </c>
    </row>
    <row r="9" spans="1:13" ht="14.25" customHeight="1">
      <c r="A9" s="16" t="s">
        <v>117</v>
      </c>
      <c r="B9" s="17">
        <v>21983</v>
      </c>
      <c r="C9" s="17">
        <v>6145</v>
      </c>
      <c r="D9" s="17">
        <v>2170</v>
      </c>
      <c r="E9" s="17">
        <v>8315</v>
      </c>
      <c r="F9" s="17">
        <v>31</v>
      </c>
      <c r="G9" s="18" t="s">
        <v>11</v>
      </c>
      <c r="H9" s="17">
        <v>30329</v>
      </c>
      <c r="I9" s="19"/>
      <c r="J9" s="19"/>
      <c r="K9" s="20">
        <v>2.2761123581363152</v>
      </c>
      <c r="L9" s="21"/>
      <c r="M9" s="20">
        <v>2.9690175015786662</v>
      </c>
    </row>
    <row r="10" spans="1:13">
      <c r="A10" s="16" t="s">
        <v>118</v>
      </c>
      <c r="B10" s="17">
        <v>553</v>
      </c>
      <c r="C10" s="17">
        <v>6381</v>
      </c>
      <c r="D10" s="17">
        <v>629</v>
      </c>
      <c r="E10" s="17">
        <v>7010</v>
      </c>
      <c r="F10" s="17">
        <v>208</v>
      </c>
      <c r="G10" s="18" t="s">
        <v>11</v>
      </c>
      <c r="H10" s="17">
        <v>7772</v>
      </c>
      <c r="I10" s="19"/>
      <c r="J10" s="19"/>
      <c r="K10" s="20">
        <v>0.65975791394826822</v>
      </c>
      <c r="L10" s="21"/>
      <c r="M10" s="20">
        <v>0.60047166490855153</v>
      </c>
    </row>
    <row r="11" spans="1:13">
      <c r="A11" s="16" t="s">
        <v>119</v>
      </c>
      <c r="B11" s="17">
        <v>19235</v>
      </c>
      <c r="C11" s="17">
        <v>35905</v>
      </c>
      <c r="D11" s="17">
        <v>8218</v>
      </c>
      <c r="E11" s="17">
        <v>44123</v>
      </c>
      <c r="F11" s="17">
        <v>220</v>
      </c>
      <c r="G11" s="18" t="s">
        <v>11</v>
      </c>
      <c r="H11" s="17">
        <v>63578</v>
      </c>
      <c r="I11" s="19"/>
      <c r="J11" s="19"/>
      <c r="K11" s="20">
        <v>8.6198577692001095</v>
      </c>
      <c r="L11" s="21"/>
      <c r="M11" s="20">
        <v>9.4340205004614557</v>
      </c>
    </row>
    <row r="12" spans="1:13">
      <c r="A12" s="16" t="s">
        <v>120</v>
      </c>
      <c r="B12" s="17">
        <v>3590</v>
      </c>
      <c r="C12" s="17">
        <v>939</v>
      </c>
      <c r="D12" s="17">
        <v>726</v>
      </c>
      <c r="E12" s="17">
        <v>1665</v>
      </c>
      <c r="F12" s="17">
        <v>101</v>
      </c>
      <c r="G12" s="18" t="s">
        <v>11</v>
      </c>
      <c r="H12" s="17">
        <v>5356</v>
      </c>
      <c r="I12" s="19"/>
      <c r="J12" s="19"/>
      <c r="K12" s="20">
        <v>0.76150118525666577</v>
      </c>
      <c r="L12" s="21"/>
      <c r="M12" s="20">
        <v>0.75198005489682862</v>
      </c>
    </row>
    <row r="13" spans="1:13">
      <c r="A13" s="16" t="s">
        <v>124</v>
      </c>
      <c r="B13" s="17">
        <v>1189</v>
      </c>
      <c r="C13" s="17">
        <v>8535</v>
      </c>
      <c r="D13" s="17">
        <v>2190</v>
      </c>
      <c r="E13" s="17">
        <v>10725</v>
      </c>
      <c r="F13" s="17">
        <v>148</v>
      </c>
      <c r="G13" s="18" t="s">
        <v>11</v>
      </c>
      <c r="H13" s="17">
        <v>12062</v>
      </c>
      <c r="I13" s="19"/>
      <c r="J13" s="19"/>
      <c r="K13" s="20">
        <v>2.2970903522205206</v>
      </c>
      <c r="L13" s="21"/>
      <c r="M13" s="20">
        <v>7.880473805297826</v>
      </c>
    </row>
    <row r="14" spans="1:13">
      <c r="A14" s="16" t="s">
        <v>121</v>
      </c>
      <c r="B14" s="17">
        <v>15522</v>
      </c>
      <c r="C14" s="17">
        <v>15400</v>
      </c>
      <c r="D14" s="17">
        <v>4196</v>
      </c>
      <c r="E14" s="17">
        <v>19596</v>
      </c>
      <c r="F14" s="17">
        <v>389</v>
      </c>
      <c r="G14" s="18" t="s">
        <v>11</v>
      </c>
      <c r="H14" s="17">
        <v>35507</v>
      </c>
      <c r="I14" s="19"/>
      <c r="J14" s="19"/>
      <c r="K14" s="20">
        <v>4.401183158866349</v>
      </c>
      <c r="L14" s="21"/>
      <c r="M14" s="20">
        <v>2.5918873531826723</v>
      </c>
    </row>
    <row r="15" spans="1:13">
      <c r="A15" s="16" t="s">
        <v>122</v>
      </c>
      <c r="B15" s="17">
        <v>28559</v>
      </c>
      <c r="C15" s="17">
        <v>34589</v>
      </c>
      <c r="D15" s="17">
        <v>8291</v>
      </c>
      <c r="E15" s="17">
        <v>4880</v>
      </c>
      <c r="F15" s="17">
        <v>1162</v>
      </c>
      <c r="G15" s="18" t="s">
        <v>11</v>
      </c>
      <c r="H15" s="17">
        <v>72601</v>
      </c>
      <c r="I15" s="19"/>
      <c r="J15" s="19"/>
      <c r="K15" s="20">
        <v>8.6964274476074603</v>
      </c>
      <c r="L15" s="21"/>
      <c r="M15" s="20">
        <v>4.0586648490674886</v>
      </c>
    </row>
    <row r="16" spans="1:13">
      <c r="A16" s="16" t="s">
        <v>123</v>
      </c>
      <c r="B16" s="17">
        <v>15853</v>
      </c>
      <c r="C16" s="17">
        <v>52903</v>
      </c>
      <c r="D16" s="17">
        <v>9910</v>
      </c>
      <c r="E16" s="17">
        <v>62813</v>
      </c>
      <c r="F16" s="17">
        <v>588</v>
      </c>
      <c r="G16" s="18" t="s">
        <v>11</v>
      </c>
      <c r="H16" s="17">
        <v>79253</v>
      </c>
      <c r="I16" s="19"/>
      <c r="J16" s="19"/>
      <c r="K16" s="20">
        <v>10.394596068723908</v>
      </c>
      <c r="L16" s="21"/>
      <c r="M16" s="20">
        <v>8.3673404650203498</v>
      </c>
    </row>
    <row r="17" spans="1:13">
      <c r="A17" s="16" t="s">
        <v>168</v>
      </c>
      <c r="B17" s="17">
        <v>8609</v>
      </c>
      <c r="C17" s="17">
        <v>1180</v>
      </c>
      <c r="D17" s="17">
        <v>2325</v>
      </c>
      <c r="E17" s="17">
        <v>3505</v>
      </c>
      <c r="F17" s="17">
        <v>253</v>
      </c>
      <c r="G17" s="18" t="s">
        <v>11</v>
      </c>
      <c r="H17" s="17">
        <v>12368</v>
      </c>
      <c r="I17" s="19"/>
      <c r="J17" s="19"/>
      <c r="K17" s="20">
        <v>2.438691812288909</v>
      </c>
      <c r="L17" s="21"/>
      <c r="M17" s="22" t="s">
        <v>161</v>
      </c>
    </row>
    <row r="18" spans="1:13">
      <c r="A18" s="16" t="s">
        <v>125</v>
      </c>
      <c r="B18" s="17">
        <v>32823</v>
      </c>
      <c r="C18" s="17">
        <v>27090</v>
      </c>
      <c r="D18" s="17">
        <v>10430</v>
      </c>
      <c r="E18" s="17">
        <v>37520</v>
      </c>
      <c r="F18" s="17">
        <v>537</v>
      </c>
      <c r="G18" s="18" t="s">
        <v>11</v>
      </c>
      <c r="H18" s="17">
        <v>70880</v>
      </c>
      <c r="I18" s="19"/>
      <c r="J18" s="19"/>
      <c r="K18" s="20">
        <v>10.940023914913256</v>
      </c>
      <c r="L18" s="21"/>
      <c r="M18" s="20">
        <v>9.3364423353413315</v>
      </c>
    </row>
    <row r="19" spans="1:13">
      <c r="A19" s="16" t="s">
        <v>126</v>
      </c>
      <c r="B19" s="17">
        <v>736</v>
      </c>
      <c r="C19" s="17">
        <v>353</v>
      </c>
      <c r="D19" s="17">
        <v>132</v>
      </c>
      <c r="E19" s="17">
        <v>485</v>
      </c>
      <c r="F19" s="17">
        <v>40</v>
      </c>
      <c r="G19" s="18" t="s">
        <v>11</v>
      </c>
      <c r="H19" s="17">
        <v>1261</v>
      </c>
      <c r="I19" s="19"/>
      <c r="J19" s="19"/>
      <c r="K19" s="20">
        <v>0.13845476095575743</v>
      </c>
      <c r="L19" s="21"/>
      <c r="M19" s="20">
        <v>0.17098541288342903</v>
      </c>
    </row>
    <row r="20" spans="1:13">
      <c r="A20" s="16" t="s">
        <v>141</v>
      </c>
      <c r="B20" s="17">
        <v>4512</v>
      </c>
      <c r="C20" s="17">
        <v>1561</v>
      </c>
      <c r="D20" s="17">
        <v>969</v>
      </c>
      <c r="E20" s="17">
        <v>2530</v>
      </c>
      <c r="F20" s="17">
        <v>140</v>
      </c>
      <c r="G20" s="18" t="s">
        <v>11</v>
      </c>
      <c r="H20" s="17">
        <v>7182</v>
      </c>
      <c r="I20" s="19"/>
      <c r="J20" s="19"/>
      <c r="K20" s="20">
        <v>1.0163838133797647</v>
      </c>
      <c r="L20" s="21"/>
      <c r="M20" s="20">
        <v>1.0955192872711517</v>
      </c>
    </row>
    <row r="21" spans="1:13">
      <c r="A21" s="16" t="s">
        <v>142</v>
      </c>
      <c r="B21" s="17">
        <v>6823</v>
      </c>
      <c r="C21" s="17">
        <v>3110</v>
      </c>
      <c r="D21" s="17">
        <v>1613</v>
      </c>
      <c r="E21" s="17">
        <v>4723</v>
      </c>
      <c r="F21" s="17">
        <v>63</v>
      </c>
      <c r="G21" s="17">
        <v>451</v>
      </c>
      <c r="H21" s="17">
        <v>12060</v>
      </c>
      <c r="I21" s="19"/>
      <c r="J21" s="19"/>
      <c r="K21" s="20">
        <v>1.6918752228911871</v>
      </c>
      <c r="L21" s="21"/>
      <c r="M21" s="20">
        <v>1.8347022040554661</v>
      </c>
    </row>
    <row r="22" spans="1:13">
      <c r="A22" s="16" t="s">
        <v>143</v>
      </c>
      <c r="B22" s="17">
        <v>60</v>
      </c>
      <c r="C22" s="17">
        <v>236</v>
      </c>
      <c r="D22" s="17">
        <v>101</v>
      </c>
      <c r="E22" s="17">
        <v>337</v>
      </c>
      <c r="F22" s="17">
        <v>12060</v>
      </c>
      <c r="G22" s="18" t="s">
        <v>11</v>
      </c>
      <c r="H22" s="17">
        <v>396</v>
      </c>
      <c r="I22" s="19"/>
      <c r="J22" s="19"/>
      <c r="K22" s="20">
        <v>0.10593887012523863</v>
      </c>
      <c r="L22" s="21"/>
      <c r="M22" s="20">
        <v>9.8663529507110409E-2</v>
      </c>
    </row>
    <row r="23" spans="1:13">
      <c r="A23" s="16" t="s">
        <v>85</v>
      </c>
      <c r="B23" s="17">
        <v>21906</v>
      </c>
      <c r="C23" s="17">
        <v>8935</v>
      </c>
      <c r="D23" s="17">
        <v>3455</v>
      </c>
      <c r="E23" s="17">
        <v>12390</v>
      </c>
      <c r="F23" s="17">
        <v>39</v>
      </c>
      <c r="G23" s="18" t="s">
        <v>11</v>
      </c>
      <c r="H23" s="17">
        <v>34335</v>
      </c>
      <c r="I23" s="19"/>
      <c r="J23" s="19"/>
      <c r="K23" s="20">
        <v>3.623948478046529</v>
      </c>
      <c r="L23" s="21"/>
      <c r="M23" s="20">
        <v>4.0107271946587932</v>
      </c>
    </row>
    <row r="24" spans="1:13">
      <c r="A24" s="16" t="s">
        <v>86</v>
      </c>
      <c r="B24" s="17">
        <v>725</v>
      </c>
      <c r="C24" s="17">
        <v>35</v>
      </c>
      <c r="D24" s="17">
        <v>99</v>
      </c>
      <c r="E24" s="17">
        <v>134</v>
      </c>
      <c r="F24" s="17">
        <v>23</v>
      </c>
      <c r="G24" s="18" t="s">
        <v>11</v>
      </c>
      <c r="H24" s="17">
        <v>882</v>
      </c>
      <c r="I24" s="19"/>
      <c r="J24" s="19"/>
      <c r="K24" s="20">
        <v>0.10384107071681806</v>
      </c>
      <c r="L24" s="21"/>
      <c r="M24" s="20">
        <v>8.0683740080893199E-2</v>
      </c>
    </row>
    <row r="25" spans="1:13">
      <c r="A25" s="16" t="s">
        <v>87</v>
      </c>
      <c r="B25" s="17">
        <v>1404</v>
      </c>
      <c r="C25" s="17">
        <v>5405</v>
      </c>
      <c r="D25" s="17">
        <v>607</v>
      </c>
      <c r="E25" s="17">
        <v>6012</v>
      </c>
      <c r="F25" s="17">
        <v>102</v>
      </c>
      <c r="G25" s="18" t="s">
        <v>11</v>
      </c>
      <c r="H25" s="17">
        <v>7519</v>
      </c>
      <c r="I25" s="19"/>
      <c r="J25" s="19"/>
      <c r="K25" s="20">
        <v>0.63668212045564199</v>
      </c>
      <c r="L25" s="21"/>
      <c r="M25" s="20">
        <v>0.61634587236058702</v>
      </c>
    </row>
    <row r="26" spans="1:13">
      <c r="A26" s="16" t="s">
        <v>67</v>
      </c>
      <c r="B26" s="17">
        <v>1236</v>
      </c>
      <c r="C26" s="17">
        <v>4870</v>
      </c>
      <c r="D26" s="17">
        <v>3938</v>
      </c>
      <c r="E26" s="17">
        <v>8808</v>
      </c>
      <c r="F26" s="17">
        <v>7</v>
      </c>
      <c r="G26" s="18" t="s">
        <v>11</v>
      </c>
      <c r="H26" s="17">
        <v>10050</v>
      </c>
      <c r="I26" s="19"/>
      <c r="J26" s="19"/>
      <c r="K26" s="20">
        <v>4.1305670351800963</v>
      </c>
      <c r="L26" s="21"/>
      <c r="M26" s="20">
        <v>4.1826697563774635</v>
      </c>
    </row>
    <row r="27" spans="1:13">
      <c r="A27" s="16" t="s">
        <v>68</v>
      </c>
      <c r="B27" s="17">
        <v>77567</v>
      </c>
      <c r="C27" s="17">
        <v>21130</v>
      </c>
      <c r="D27" s="17">
        <v>10941</v>
      </c>
      <c r="E27" s="17">
        <v>32071</v>
      </c>
      <c r="F27" s="17">
        <v>531</v>
      </c>
      <c r="G27" s="18" t="s">
        <v>11</v>
      </c>
      <c r="H27" s="17">
        <v>110169</v>
      </c>
      <c r="I27" s="19"/>
      <c r="J27" s="19"/>
      <c r="K27" s="20">
        <v>11.47601166376471</v>
      </c>
      <c r="L27" s="21"/>
      <c r="M27" s="20">
        <v>13.921806696353309</v>
      </c>
    </row>
    <row r="28" spans="1:13">
      <c r="A28" s="16" t="s">
        <v>69</v>
      </c>
      <c r="B28" s="17">
        <v>21465</v>
      </c>
      <c r="C28" s="17">
        <v>4037</v>
      </c>
      <c r="D28" s="17">
        <v>4058</v>
      </c>
      <c r="E28" s="17">
        <v>8095</v>
      </c>
      <c r="F28" s="17">
        <v>392</v>
      </c>
      <c r="G28" s="18" t="s">
        <v>11</v>
      </c>
      <c r="H28" s="17">
        <v>29952</v>
      </c>
      <c r="I28" s="19"/>
      <c r="J28" s="19"/>
      <c r="K28" s="20">
        <v>4.2564349996853306</v>
      </c>
      <c r="L28" s="21"/>
      <c r="M28" s="20">
        <v>4.2174220933370759</v>
      </c>
    </row>
    <row r="29" spans="1:13">
      <c r="A29" s="16" t="s">
        <v>70</v>
      </c>
      <c r="B29" s="17">
        <v>22994</v>
      </c>
      <c r="C29" s="17">
        <v>11755</v>
      </c>
      <c r="D29" s="17">
        <v>8016</v>
      </c>
      <c r="E29" s="17">
        <v>19771</v>
      </c>
      <c r="F29" s="17">
        <v>168</v>
      </c>
      <c r="G29" s="18" t="s">
        <v>11</v>
      </c>
      <c r="H29" s="17">
        <v>42932</v>
      </c>
      <c r="I29" s="19"/>
      <c r="J29" s="19"/>
      <c r="K29" s="20">
        <v>8.4079800289496305</v>
      </c>
      <c r="L29" s="21"/>
      <c r="M29" s="20">
        <v>8.4412368852452602</v>
      </c>
    </row>
    <row r="30" spans="1:13">
      <c r="A30" s="16" t="s">
        <v>71</v>
      </c>
      <c r="B30" s="17">
        <v>3075</v>
      </c>
      <c r="C30" s="17">
        <v>964</v>
      </c>
      <c r="D30" s="17">
        <v>838</v>
      </c>
      <c r="E30" s="17">
        <v>1802</v>
      </c>
      <c r="F30" s="17">
        <v>25</v>
      </c>
      <c r="G30" s="18" t="s">
        <v>11</v>
      </c>
      <c r="H30" s="17">
        <v>4902</v>
      </c>
      <c r="I30" s="19"/>
      <c r="J30" s="19"/>
      <c r="K30" s="20">
        <v>0.8789779521282175</v>
      </c>
      <c r="L30" s="21"/>
      <c r="M30" s="20">
        <v>0.95173832598180619</v>
      </c>
    </row>
    <row r="31" spans="1:13">
      <c r="A31" s="16" t="s">
        <v>72</v>
      </c>
      <c r="B31" s="17">
        <v>13992</v>
      </c>
      <c r="C31" s="17">
        <v>2700</v>
      </c>
      <c r="D31" s="17">
        <v>1890</v>
      </c>
      <c r="E31" s="17">
        <v>4590</v>
      </c>
      <c r="F31" s="17">
        <v>16</v>
      </c>
      <c r="G31" s="17">
        <v>225</v>
      </c>
      <c r="H31" s="17">
        <v>18823</v>
      </c>
      <c r="I31" s="19"/>
      <c r="J31" s="19"/>
      <c r="K31" s="20">
        <v>1.9824204409574355</v>
      </c>
      <c r="L31" s="21"/>
      <c r="M31" s="20">
        <v>2.0748352822391585</v>
      </c>
    </row>
    <row r="32" spans="1:13">
      <c r="A32" s="16" t="s">
        <v>73</v>
      </c>
      <c r="B32" s="17">
        <v>1466</v>
      </c>
      <c r="C32" s="17">
        <v>3681</v>
      </c>
      <c r="D32" s="17">
        <v>2380</v>
      </c>
      <c r="E32" s="17">
        <v>6061</v>
      </c>
      <c r="F32" s="17">
        <v>74</v>
      </c>
      <c r="G32" s="18" t="s">
        <v>11</v>
      </c>
      <c r="H32" s="17">
        <v>7601</v>
      </c>
      <c r="I32" s="19"/>
      <c r="J32" s="19"/>
      <c r="K32" s="20">
        <v>2.4963812960204743</v>
      </c>
      <c r="L32" s="21"/>
      <c r="M32" s="20">
        <v>2.2391160815706508</v>
      </c>
    </row>
    <row r="33" spans="1:13">
      <c r="A33" s="16" t="s">
        <v>74</v>
      </c>
      <c r="B33" s="17">
        <v>2106</v>
      </c>
      <c r="C33" s="17">
        <v>4895</v>
      </c>
      <c r="D33" s="17">
        <v>1745</v>
      </c>
      <c r="E33" s="17">
        <v>6640</v>
      </c>
      <c r="F33" s="17">
        <v>120</v>
      </c>
      <c r="G33" s="18" t="s">
        <v>11</v>
      </c>
      <c r="H33" s="17">
        <v>8866</v>
      </c>
      <c r="I33" s="19"/>
      <c r="J33" s="19"/>
      <c r="K33" s="20">
        <v>1.8303299838469445</v>
      </c>
      <c r="L33" s="21"/>
      <c r="M33" s="20">
        <v>2.0292781355339162</v>
      </c>
    </row>
    <row r="34" spans="1:13">
      <c r="A34" s="16" t="s">
        <v>75</v>
      </c>
      <c r="B34" s="17">
        <v>11840</v>
      </c>
      <c r="C34" s="17">
        <v>24765</v>
      </c>
      <c r="D34" s="17">
        <v>2580</v>
      </c>
      <c r="E34" s="17">
        <v>27345</v>
      </c>
      <c r="F34" s="17">
        <v>243</v>
      </c>
      <c r="G34" s="18" t="s">
        <v>11</v>
      </c>
      <c r="H34" s="17">
        <v>39428</v>
      </c>
      <c r="I34" s="19"/>
      <c r="J34" s="19"/>
      <c r="K34" s="20">
        <v>2.7061612368625312</v>
      </c>
      <c r="L34" s="21"/>
      <c r="M34" s="20">
        <v>4.7921035221092581</v>
      </c>
    </row>
    <row r="35" spans="1:13">
      <c r="B35" s="17"/>
      <c r="C35" s="17"/>
      <c r="D35" s="17"/>
      <c r="E35" s="17"/>
      <c r="F35" s="17"/>
      <c r="G35" s="17"/>
      <c r="H35" s="17"/>
      <c r="K35" s="21"/>
      <c r="L35" s="21"/>
      <c r="M35" s="21"/>
    </row>
    <row r="36" spans="1:13">
      <c r="A36" s="16"/>
      <c r="B36" s="17"/>
      <c r="C36" s="17"/>
      <c r="D36" s="17"/>
      <c r="E36" s="17"/>
      <c r="F36" s="17"/>
      <c r="G36" s="17"/>
      <c r="H36" s="17"/>
      <c r="I36" s="19"/>
      <c r="J36" s="19"/>
      <c r="K36" s="20"/>
      <c r="L36" s="21"/>
      <c r="M36" s="21"/>
    </row>
    <row r="37" spans="1:13" s="28" customFormat="1">
      <c r="A37" s="23" t="s">
        <v>160</v>
      </c>
      <c r="B37" s="24">
        <v>349695</v>
      </c>
      <c r="C37" s="24">
        <v>296351</v>
      </c>
      <c r="D37" s="24">
        <v>95338</v>
      </c>
      <c r="E37" s="24">
        <v>353689</v>
      </c>
      <c r="F37" s="24">
        <v>17810</v>
      </c>
      <c r="G37" s="24">
        <v>969</v>
      </c>
      <c r="H37" s="24">
        <v>748102</v>
      </c>
      <c r="I37" s="25"/>
      <c r="J37" s="25"/>
      <c r="K37" s="26">
        <v>100</v>
      </c>
      <c r="L37" s="27"/>
      <c r="M37" s="26">
        <v>100</v>
      </c>
    </row>
    <row r="38" spans="1:13" s="2" customFormat="1">
      <c r="A38" s="29"/>
      <c r="B38" s="30"/>
      <c r="C38" s="31"/>
      <c r="D38" s="31"/>
      <c r="E38" s="31"/>
      <c r="F38" s="30"/>
      <c r="G38" s="30"/>
      <c r="H38" s="30"/>
      <c r="I38" s="30"/>
      <c r="J38" s="30"/>
      <c r="K38" s="32"/>
      <c r="L38" s="33"/>
      <c r="M38" s="32"/>
    </row>
    <row r="39" spans="1:13" s="2" customFormat="1">
      <c r="A39" s="23"/>
      <c r="B39" s="25"/>
      <c r="C39" s="34"/>
      <c r="D39" s="35"/>
      <c r="F39" s="25"/>
      <c r="G39" s="25"/>
      <c r="H39" s="25"/>
      <c r="I39" s="25"/>
      <c r="J39" s="25"/>
      <c r="K39" s="36"/>
      <c r="L39" s="37"/>
      <c r="M39" s="37"/>
    </row>
    <row r="40" spans="1:13" ht="15">
      <c r="A40" s="1" t="s">
        <v>169</v>
      </c>
      <c r="D40" s="21"/>
      <c r="K40" s="38"/>
      <c r="L40" s="21"/>
      <c r="M40" s="21"/>
    </row>
    <row r="41" spans="1:13">
      <c r="D41" s="21"/>
      <c r="K41" s="38"/>
      <c r="L41" s="21"/>
      <c r="M41" s="21"/>
    </row>
    <row r="42" spans="1:13">
      <c r="A42" s="1" t="s">
        <v>170</v>
      </c>
      <c r="C42" s="39"/>
      <c r="D42" s="21"/>
      <c r="K42" s="21"/>
      <c r="L42" s="21"/>
      <c r="M42" s="21"/>
    </row>
    <row r="43" spans="1:13">
      <c r="K43" s="21"/>
      <c r="L43" s="21"/>
      <c r="M43" s="21"/>
    </row>
    <row r="44" spans="1:13">
      <c r="K44" s="21"/>
      <c r="L44" s="21"/>
      <c r="M44" s="21"/>
    </row>
    <row r="45" spans="1:13">
      <c r="K45" s="21"/>
      <c r="L45" s="21"/>
      <c r="M45" s="21"/>
    </row>
    <row r="46" spans="1:13">
      <c r="K46" s="21"/>
      <c r="L46" s="21"/>
      <c r="M46" s="21"/>
    </row>
    <row r="47" spans="1:13">
      <c r="K47" s="21"/>
      <c r="L47" s="21"/>
      <c r="M47" s="21"/>
    </row>
    <row r="48" spans="1:13">
      <c r="K48" s="21"/>
      <c r="L48" s="21"/>
      <c r="M48" s="21"/>
    </row>
    <row r="49" spans="11:13">
      <c r="K49" s="21"/>
      <c r="L49" s="21"/>
      <c r="M49" s="21"/>
    </row>
    <row r="50" spans="11:13">
      <c r="K50" s="21"/>
      <c r="L50" s="21"/>
      <c r="M50" s="21"/>
    </row>
    <row r="51" spans="11:13">
      <c r="K51" s="21"/>
      <c r="L51" s="21"/>
      <c r="M51" s="21"/>
    </row>
    <row r="52" spans="11:13">
      <c r="K52" s="21"/>
      <c r="L52" s="21"/>
      <c r="M52" s="21"/>
    </row>
    <row r="53" spans="11:13">
      <c r="K53" s="21"/>
      <c r="L53" s="21"/>
      <c r="M53" s="21"/>
    </row>
    <row r="54" spans="11:13">
      <c r="K54" s="21"/>
      <c r="L54" s="21"/>
      <c r="M54" s="21"/>
    </row>
    <row r="55" spans="11:13">
      <c r="K55" s="21"/>
      <c r="L55" s="21"/>
      <c r="M55" s="21"/>
    </row>
    <row r="56" spans="11:13">
      <c r="K56" s="21"/>
      <c r="L56" s="21"/>
      <c r="M56" s="21"/>
    </row>
    <row r="57" spans="11:13">
      <c r="K57" s="21"/>
      <c r="L57" s="21"/>
      <c r="M57" s="21"/>
    </row>
    <row r="58" spans="11:13">
      <c r="K58" s="21"/>
      <c r="L58" s="21"/>
      <c r="M58" s="21"/>
    </row>
    <row r="59" spans="11:13">
      <c r="K59" s="21"/>
      <c r="L59" s="21"/>
      <c r="M59" s="21"/>
    </row>
    <row r="60" spans="11:13">
      <c r="K60" s="21"/>
      <c r="L60" s="21"/>
      <c r="M60" s="21"/>
    </row>
    <row r="61" spans="11:13">
      <c r="K61" s="21"/>
      <c r="L61" s="21"/>
      <c r="M61" s="21"/>
    </row>
    <row r="62" spans="11:13">
      <c r="K62" s="21"/>
      <c r="L62" s="21"/>
      <c r="M62" s="21"/>
    </row>
    <row r="63" spans="11:13">
      <c r="K63" s="21"/>
      <c r="L63" s="21"/>
      <c r="M63" s="21"/>
    </row>
  </sheetData>
  <mergeCells count="2">
    <mergeCell ref="C4:E4"/>
    <mergeCell ref="K4:M4"/>
  </mergeCells>
  <pageMargins left="0.75000000000000011" right="0.75000000000000011" top="0.98" bottom="0.98" header="0.51" footer="0.51"/>
  <pageSetup paperSize="0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75" zoomScaleNormal="75" workbookViewId="0">
      <selection activeCell="A2" sqref="A2"/>
    </sheetView>
  </sheetViews>
  <sheetFormatPr defaultColWidth="9.140625" defaultRowHeight="12.75"/>
  <cols>
    <col min="1" max="1" width="16.7109375" style="3" customWidth="1"/>
    <col min="2" max="2" width="16.42578125" style="3" customWidth="1"/>
    <col min="3" max="3" width="15.7109375" style="3" customWidth="1"/>
    <col min="4" max="4" width="3.42578125" style="3" customWidth="1"/>
    <col min="5" max="5" width="16.42578125" style="3" customWidth="1"/>
    <col min="6" max="6" width="15.7109375" style="3" customWidth="1"/>
    <col min="7" max="8" width="1.7109375" style="3" customWidth="1"/>
    <col min="9" max="10" width="12.85546875" style="3" customWidth="1"/>
    <col min="11" max="11" width="1.7109375" style="3" customWidth="1"/>
    <col min="12" max="12" width="16" style="3" customWidth="1"/>
    <col min="13" max="13" width="11.85546875" style="3" customWidth="1"/>
    <col min="14" max="16384" width="9.140625" style="3"/>
  </cols>
  <sheetData>
    <row r="1" spans="1:13">
      <c r="A1" s="1" t="s">
        <v>179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110</v>
      </c>
    </row>
    <row r="4" spans="1:13">
      <c r="A4" s="2"/>
      <c r="B4" s="131">
        <v>2012</v>
      </c>
      <c r="C4" s="131"/>
      <c r="D4" s="6"/>
      <c r="E4" s="131">
        <v>2013</v>
      </c>
      <c r="F4" s="131"/>
      <c r="G4" s="6"/>
      <c r="H4" s="6"/>
      <c r="I4" s="127" t="s">
        <v>180</v>
      </c>
      <c r="J4" s="129" t="s">
        <v>181</v>
      </c>
      <c r="K4" s="2"/>
      <c r="L4" s="126" t="s">
        <v>167</v>
      </c>
      <c r="M4" s="126"/>
    </row>
    <row r="5" spans="1:13" ht="38.1" customHeight="1">
      <c r="A5" s="7"/>
      <c r="B5" s="8" t="s">
        <v>111</v>
      </c>
      <c r="C5" s="8" t="s">
        <v>112</v>
      </c>
      <c r="D5" s="11"/>
      <c r="E5" s="8" t="s">
        <v>111</v>
      </c>
      <c r="F5" s="8" t="s">
        <v>112</v>
      </c>
      <c r="G5" s="10"/>
      <c r="H5" s="11"/>
      <c r="I5" s="128"/>
      <c r="J5" s="130"/>
      <c r="L5" s="9" t="s">
        <v>113</v>
      </c>
      <c r="M5" s="8" t="s">
        <v>114</v>
      </c>
    </row>
    <row r="6" spans="1:13">
      <c r="A6" s="12"/>
      <c r="B6" s="13"/>
      <c r="C6" s="15"/>
      <c r="D6" s="15"/>
      <c r="E6" s="13"/>
      <c r="F6" s="15"/>
      <c r="G6" s="15"/>
      <c r="H6" s="13"/>
      <c r="I6" s="13"/>
      <c r="J6" s="13"/>
      <c r="L6" s="14"/>
      <c r="M6" s="14"/>
    </row>
    <row r="7" spans="1:13">
      <c r="A7" s="16" t="s">
        <v>115</v>
      </c>
      <c r="B7" s="19">
        <v>68.498080999999999</v>
      </c>
      <c r="C7" s="19">
        <v>68.498080999999999</v>
      </c>
      <c r="D7" s="19"/>
      <c r="E7" s="19">
        <v>41.385116386499931</v>
      </c>
      <c r="F7" s="19">
        <v>41.385116386499931</v>
      </c>
      <c r="G7" s="19"/>
      <c r="H7" s="19"/>
      <c r="I7" s="80">
        <v>-27.112964613500068</v>
      </c>
      <c r="J7" s="20">
        <v>-39.582079114742015</v>
      </c>
      <c r="L7" s="61">
        <v>422.38155687</v>
      </c>
      <c r="M7" s="56">
        <v>86.645159992083933</v>
      </c>
    </row>
    <row r="8" spans="1:13">
      <c r="A8" s="16" t="s">
        <v>116</v>
      </c>
      <c r="B8" s="19">
        <v>306.79240900000002</v>
      </c>
      <c r="C8" s="19">
        <v>306.79240900000002</v>
      </c>
      <c r="D8" s="19"/>
      <c r="E8" s="19">
        <v>399.78071979679953</v>
      </c>
      <c r="F8" s="19">
        <v>399.78071979679953</v>
      </c>
      <c r="G8" s="19"/>
      <c r="H8" s="19"/>
      <c r="I8" s="80">
        <v>92.98831079679951</v>
      </c>
      <c r="J8" s="20">
        <v>30.309847332891309</v>
      </c>
      <c r="L8" s="61">
        <v>1618.0998000899999</v>
      </c>
      <c r="M8" s="56">
        <v>62.154306244541466</v>
      </c>
    </row>
    <row r="9" spans="1:13" ht="14.25" customHeight="1">
      <c r="A9" s="16" t="s">
        <v>117</v>
      </c>
      <c r="B9" s="19">
        <v>418.986335</v>
      </c>
      <c r="C9" s="19">
        <v>418.986335</v>
      </c>
      <c r="D9" s="19"/>
      <c r="E9" s="19">
        <v>335.25405126049986</v>
      </c>
      <c r="F9" s="19">
        <v>335.25405126049986</v>
      </c>
      <c r="G9" s="19"/>
      <c r="H9" s="19"/>
      <c r="I9" s="80">
        <v>-83.732283739500133</v>
      </c>
      <c r="J9" s="20">
        <v>-19.984490362794322</v>
      </c>
      <c r="L9" s="61">
        <v>2277.1218656699998</v>
      </c>
      <c r="M9" s="56">
        <v>79.689126936933476</v>
      </c>
    </row>
    <row r="10" spans="1:13" s="61" customFormat="1">
      <c r="A10" s="61" t="s">
        <v>118</v>
      </c>
      <c r="B10" s="61">
        <v>62.641098999999997</v>
      </c>
      <c r="C10" s="61">
        <v>62.641098999999997</v>
      </c>
      <c r="E10" s="19">
        <v>63.303167925499906</v>
      </c>
      <c r="F10" s="19">
        <v>63.303167925499906</v>
      </c>
      <c r="I10" s="80">
        <v>0.66206892549990926</v>
      </c>
      <c r="J10" s="20">
        <v>1.0569241856690752</v>
      </c>
      <c r="L10" s="61">
        <v>389.18326404999999</v>
      </c>
      <c r="M10" s="56">
        <v>67.342205642676475</v>
      </c>
    </row>
    <row r="11" spans="1:13">
      <c r="A11" s="16" t="s">
        <v>119</v>
      </c>
      <c r="B11" s="19">
        <v>1311.0265300000001</v>
      </c>
      <c r="C11" s="19">
        <v>1311.0265300000001</v>
      </c>
      <c r="D11" s="19"/>
      <c r="E11" s="19">
        <v>1258.0396230263996</v>
      </c>
      <c r="F11" s="19">
        <v>1258.0396230263996</v>
      </c>
      <c r="G11" s="19"/>
      <c r="H11" s="19"/>
      <c r="I11" s="80">
        <v>-52.986906973600526</v>
      </c>
      <c r="J11" s="20">
        <v>-4.0416349906817315</v>
      </c>
      <c r="L11" s="61">
        <v>7395.5344736500001</v>
      </c>
      <c r="M11" s="56">
        <v>81.466549496154784</v>
      </c>
    </row>
    <row r="12" spans="1:13">
      <c r="A12" s="16" t="s">
        <v>120</v>
      </c>
      <c r="B12" s="19">
        <v>129.24315300000001</v>
      </c>
      <c r="C12" s="19">
        <v>129.24315300000001</v>
      </c>
      <c r="D12" s="19"/>
      <c r="E12" s="19">
        <v>123.76792364500005</v>
      </c>
      <c r="F12" s="19">
        <v>123.76792364500005</v>
      </c>
      <c r="G12" s="19"/>
      <c r="H12" s="19"/>
      <c r="I12" s="80">
        <v>-5.4752293549999536</v>
      </c>
      <c r="J12" s="20">
        <v>-4.2363786613902503</v>
      </c>
      <c r="L12" s="61">
        <v>595.17646001000003</v>
      </c>
      <c r="M12" s="56">
        <v>82.236583075488127</v>
      </c>
    </row>
    <row r="13" spans="1:13">
      <c r="A13" s="16" t="s">
        <v>124</v>
      </c>
      <c r="B13" s="19">
        <v>325.682973</v>
      </c>
      <c r="C13" s="19">
        <v>325.682973</v>
      </c>
      <c r="D13" s="19"/>
      <c r="E13" s="19">
        <v>241.19557650549996</v>
      </c>
      <c r="F13" s="19">
        <v>241.19557650549996</v>
      </c>
      <c r="G13" s="19"/>
      <c r="H13" s="19"/>
      <c r="I13" s="80">
        <v>-84.487396494500047</v>
      </c>
      <c r="J13" s="20">
        <v>-25.941606868867552</v>
      </c>
      <c r="L13" s="61">
        <v>2328.7159191199999</v>
      </c>
      <c r="M13" s="56">
        <v>93.35249658615497</v>
      </c>
    </row>
    <row r="14" spans="1:13">
      <c r="A14" s="16" t="s">
        <v>121</v>
      </c>
      <c r="B14" s="19">
        <v>330.814548</v>
      </c>
      <c r="C14" s="19">
        <v>330.814548</v>
      </c>
      <c r="D14" s="19"/>
      <c r="E14" s="19">
        <v>488.53352597090452</v>
      </c>
      <c r="F14" s="19">
        <v>488.53352597090452</v>
      </c>
      <c r="G14" s="19"/>
      <c r="H14" s="19"/>
      <c r="I14" s="80">
        <v>157.71897797090452</v>
      </c>
      <c r="J14" s="20">
        <v>47.675949840907393</v>
      </c>
      <c r="L14" s="61">
        <v>2278.8699532400001</v>
      </c>
      <c r="M14" s="56">
        <v>58.339393038014521</v>
      </c>
    </row>
    <row r="15" spans="1:13">
      <c r="A15" s="16" t="s">
        <v>122</v>
      </c>
      <c r="B15" s="19">
        <v>821.11981400000002</v>
      </c>
      <c r="C15" s="19">
        <v>821.11981400000002</v>
      </c>
      <c r="D15" s="19"/>
      <c r="E15" s="19">
        <v>1097.7759144912252</v>
      </c>
      <c r="F15" s="19">
        <v>1097.7759144912252</v>
      </c>
      <c r="G15" s="19"/>
      <c r="H15" s="19"/>
      <c r="I15" s="80">
        <v>276.65610049122517</v>
      </c>
      <c r="J15" s="20">
        <v>33.692537407363695</v>
      </c>
      <c r="L15" s="61">
        <v>5309.2952838900001</v>
      </c>
      <c r="M15" s="56">
        <v>66.510509626180607</v>
      </c>
    </row>
    <row r="16" spans="1:13">
      <c r="A16" s="16" t="s">
        <v>123</v>
      </c>
      <c r="B16" s="19">
        <v>933.17184599999996</v>
      </c>
      <c r="C16" s="19">
        <v>933.17184599999996</v>
      </c>
      <c r="D16" s="19"/>
      <c r="E16" s="19">
        <v>963.01764152752366</v>
      </c>
      <c r="F16" s="19">
        <v>963.01764152752366</v>
      </c>
      <c r="G16" s="19"/>
      <c r="H16" s="19"/>
      <c r="I16" s="80">
        <v>29.845795527523705</v>
      </c>
      <c r="J16" s="20">
        <v>3.1983171862134925</v>
      </c>
      <c r="L16" s="61">
        <v>5999.5820041500001</v>
      </c>
      <c r="M16" s="56">
        <v>79.103227516966285</v>
      </c>
    </row>
    <row r="17" spans="1:13">
      <c r="A17" s="16" t="s">
        <v>125</v>
      </c>
      <c r="B17" s="19">
        <v>1307.832848</v>
      </c>
      <c r="C17" s="19">
        <v>1307.832848</v>
      </c>
      <c r="D17" s="19"/>
      <c r="E17" s="19">
        <v>1286.0613736587757</v>
      </c>
      <c r="F17" s="19">
        <v>1286.0613736587757</v>
      </c>
      <c r="G17" s="19"/>
      <c r="H17" s="19"/>
      <c r="I17" s="80">
        <v>-21.771474341224348</v>
      </c>
      <c r="J17" s="20">
        <v>-1.664698541141425</v>
      </c>
      <c r="L17" s="61">
        <v>5898.4793628400002</v>
      </c>
      <c r="M17" s="56">
        <v>65.642360783308149</v>
      </c>
    </row>
    <row r="18" spans="1:13">
      <c r="A18" s="16" t="s">
        <v>126</v>
      </c>
      <c r="B18" s="19">
        <v>19.857676999999999</v>
      </c>
      <c r="C18" s="19">
        <v>19.857676999999999</v>
      </c>
      <c r="D18" s="19"/>
      <c r="E18" s="19">
        <v>27.779698229999994</v>
      </c>
      <c r="F18" s="19">
        <v>27.779698229999994</v>
      </c>
      <c r="G18" s="19"/>
      <c r="H18" s="19"/>
      <c r="I18" s="80">
        <v>7.922021229999995</v>
      </c>
      <c r="J18" s="20">
        <v>39.893997822605307</v>
      </c>
      <c r="L18" s="61">
        <v>117.04002902000001</v>
      </c>
      <c r="M18" s="56">
        <v>71.121467634143642</v>
      </c>
    </row>
    <row r="19" spans="1:13">
      <c r="A19" s="16" t="s">
        <v>141</v>
      </c>
      <c r="B19" s="19">
        <v>213.228656</v>
      </c>
      <c r="C19" s="19">
        <v>213.228656</v>
      </c>
      <c r="D19" s="19"/>
      <c r="E19" s="19">
        <v>172.83403399326789</v>
      </c>
      <c r="F19" s="19">
        <v>172.83403399326789</v>
      </c>
      <c r="G19" s="19"/>
      <c r="H19" s="19"/>
      <c r="I19" s="80">
        <v>-40.394622006732106</v>
      </c>
      <c r="J19" s="20">
        <v>-18.944274547569304</v>
      </c>
      <c r="L19" s="61">
        <v>921.83505837999996</v>
      </c>
      <c r="M19" s="56">
        <v>87.429649444225802</v>
      </c>
    </row>
    <row r="20" spans="1:13">
      <c r="A20" s="16" t="s">
        <v>142</v>
      </c>
      <c r="B20" s="19">
        <v>235.267314</v>
      </c>
      <c r="C20" s="19">
        <v>235.267314</v>
      </c>
      <c r="D20" s="19"/>
      <c r="E20" s="19">
        <v>217.07051601650005</v>
      </c>
      <c r="F20" s="19">
        <v>217.07051601650005</v>
      </c>
      <c r="G20" s="19"/>
      <c r="H20" s="19"/>
      <c r="I20" s="80">
        <v>-18.196797983499948</v>
      </c>
      <c r="J20" s="20">
        <v>-7.734520224726138</v>
      </c>
      <c r="L20" s="61">
        <v>1309.7995805099999</v>
      </c>
      <c r="M20" s="56">
        <v>74.176235253155312</v>
      </c>
    </row>
    <row r="21" spans="1:13">
      <c r="A21" s="16" t="s">
        <v>143</v>
      </c>
      <c r="B21" s="19">
        <v>10.362740000000001</v>
      </c>
      <c r="C21" s="19">
        <v>10.362740000000001</v>
      </c>
      <c r="D21" s="19"/>
      <c r="E21" s="19">
        <v>9.2454837744999736</v>
      </c>
      <c r="F21" s="19">
        <v>9.2454837744999736</v>
      </c>
      <c r="G21" s="19"/>
      <c r="H21" s="19"/>
      <c r="I21" s="80">
        <v>-1.1172562255000269</v>
      </c>
      <c r="J21" s="20">
        <v>-10.781475029770379</v>
      </c>
      <c r="L21" s="61">
        <v>85.020260919999998</v>
      </c>
      <c r="M21" s="56">
        <v>89.534759273027163</v>
      </c>
    </row>
    <row r="22" spans="1:13">
      <c r="A22" s="16" t="s">
        <v>85</v>
      </c>
      <c r="B22" s="19">
        <v>441.38278600000001</v>
      </c>
      <c r="C22" s="19">
        <v>441.38278600000001</v>
      </c>
      <c r="D22" s="19"/>
      <c r="E22" s="19">
        <v>504.13953833773985</v>
      </c>
      <c r="F22" s="19">
        <v>504.13953833773985</v>
      </c>
      <c r="G22" s="19"/>
      <c r="H22" s="19"/>
      <c r="I22" s="80">
        <v>62.75675233773984</v>
      </c>
      <c r="J22" s="20">
        <v>14.218214739742896</v>
      </c>
      <c r="L22" s="61">
        <v>2642.9123187499999</v>
      </c>
      <c r="M22" s="56">
        <v>68.467609969738248</v>
      </c>
    </row>
    <row r="23" spans="1:13">
      <c r="A23" s="16" t="s">
        <v>86</v>
      </c>
      <c r="B23" s="19">
        <v>8.9425640000000008</v>
      </c>
      <c r="C23" s="19">
        <v>8.9425640000000008</v>
      </c>
      <c r="D23" s="19"/>
      <c r="E23" s="19">
        <v>9.7475424270000062</v>
      </c>
      <c r="F23" s="19">
        <v>9.7475424270000062</v>
      </c>
      <c r="G23" s="19"/>
      <c r="H23" s="19"/>
      <c r="I23" s="80">
        <v>0.80497842700000533</v>
      </c>
      <c r="J23" s="20">
        <v>9.0016512825628663</v>
      </c>
      <c r="L23" s="61">
        <v>51.483847130000001</v>
      </c>
      <c r="M23" s="56">
        <v>66.299578595155353</v>
      </c>
    </row>
    <row r="24" spans="1:13">
      <c r="A24" s="16" t="s">
        <v>87</v>
      </c>
      <c r="B24" s="19">
        <v>102.291084</v>
      </c>
      <c r="C24" s="19">
        <v>102.291084</v>
      </c>
      <c r="D24" s="19"/>
      <c r="E24" s="19">
        <v>98.448945885000057</v>
      </c>
      <c r="F24" s="19">
        <v>98.448945885000057</v>
      </c>
      <c r="G24" s="19"/>
      <c r="H24" s="19"/>
      <c r="I24" s="80">
        <v>-3.8421381149999405</v>
      </c>
      <c r="J24" s="20">
        <v>-3.7560830961571789</v>
      </c>
      <c r="L24" s="61">
        <v>432.81401074000001</v>
      </c>
      <c r="M24" s="56">
        <v>72.962926126044692</v>
      </c>
    </row>
    <row r="25" spans="1:13">
      <c r="A25" s="16" t="s">
        <v>67</v>
      </c>
      <c r="B25" s="19">
        <v>535.93165299999998</v>
      </c>
      <c r="C25" s="19">
        <v>535.93165299999998</v>
      </c>
      <c r="D25" s="19"/>
      <c r="E25" s="19">
        <v>548.60361334559184</v>
      </c>
      <c r="F25" s="19">
        <v>548.60361334559184</v>
      </c>
      <c r="G25" s="19"/>
      <c r="H25" s="19"/>
      <c r="I25" s="80">
        <v>12.671960345591856</v>
      </c>
      <c r="J25" s="20">
        <v>2.3644732074804056</v>
      </c>
      <c r="L25" s="61">
        <v>3660.07000582</v>
      </c>
      <c r="M25" s="56">
        <v>90.920405256133094</v>
      </c>
    </row>
    <row r="26" spans="1:13">
      <c r="A26" s="16" t="s">
        <v>68</v>
      </c>
      <c r="B26" s="19">
        <v>2027.0386430000001</v>
      </c>
      <c r="C26" s="19">
        <v>2027.0386430000001</v>
      </c>
      <c r="D26" s="19"/>
      <c r="E26" s="19">
        <v>1907.0727071934998</v>
      </c>
      <c r="F26" s="19">
        <v>1907.0727071934998</v>
      </c>
      <c r="G26" s="19"/>
      <c r="H26" s="19"/>
      <c r="I26" s="80">
        <v>-119.96593580650028</v>
      </c>
      <c r="J26" s="20">
        <v>-5.9182855847756173</v>
      </c>
      <c r="L26" s="61">
        <v>9560.6779107099992</v>
      </c>
      <c r="M26" s="56">
        <v>71.354050110558703</v>
      </c>
    </row>
    <row r="27" spans="1:13">
      <c r="A27" s="16" t="s">
        <v>69</v>
      </c>
      <c r="B27" s="19">
        <v>679.279269</v>
      </c>
      <c r="C27" s="19">
        <v>679.279269</v>
      </c>
      <c r="D27" s="19"/>
      <c r="E27" s="19">
        <v>689.62202529749811</v>
      </c>
      <c r="F27" s="19">
        <v>689.62202529749811</v>
      </c>
      <c r="G27" s="19"/>
      <c r="H27" s="19"/>
      <c r="I27" s="80">
        <v>10.342756297498113</v>
      </c>
      <c r="J27" s="20">
        <v>1.5226073824870567</v>
      </c>
      <c r="L27" s="61">
        <v>3073.7179520099999</v>
      </c>
      <c r="M27" s="56">
        <v>75.771341241047296</v>
      </c>
    </row>
    <row r="28" spans="1:13">
      <c r="A28" s="16" t="s">
        <v>70</v>
      </c>
      <c r="B28" s="19">
        <v>1101.9199040000001</v>
      </c>
      <c r="C28" s="19">
        <v>1101.9199040000001</v>
      </c>
      <c r="D28" s="19"/>
      <c r="E28" s="19">
        <v>1345.9662533184992</v>
      </c>
      <c r="F28" s="19">
        <v>1345.9662533184992</v>
      </c>
      <c r="G28" s="19"/>
      <c r="H28" s="19"/>
      <c r="I28" s="80">
        <v>244.0463493184991</v>
      </c>
      <c r="J28" s="20">
        <v>22.147376450194248</v>
      </c>
      <c r="L28" s="61">
        <v>4894.6768574199996</v>
      </c>
      <c r="M28" s="56">
        <v>60.248118135125708</v>
      </c>
    </row>
    <row r="29" spans="1:13">
      <c r="A29" s="16" t="s">
        <v>71</v>
      </c>
      <c r="B29" s="19">
        <v>122.065747</v>
      </c>
      <c r="C29" s="19">
        <v>122.065747</v>
      </c>
      <c r="D29" s="19"/>
      <c r="E29" s="19">
        <v>128.11388411099995</v>
      </c>
      <c r="F29" s="19">
        <v>128.11388411099995</v>
      </c>
      <c r="G29" s="19"/>
      <c r="H29" s="19"/>
      <c r="I29" s="80">
        <v>6.0481371109999458</v>
      </c>
      <c r="J29" s="20">
        <v>4.954819234424499</v>
      </c>
      <c r="L29" s="61">
        <v>743.86474379000003</v>
      </c>
      <c r="M29" s="56">
        <v>81.20858607710629</v>
      </c>
    </row>
    <row r="30" spans="1:13">
      <c r="A30" s="16" t="s">
        <v>72</v>
      </c>
      <c r="B30" s="19">
        <v>272.94307500000002</v>
      </c>
      <c r="C30" s="19">
        <v>272.94307500000002</v>
      </c>
      <c r="D30" s="19"/>
      <c r="E30" s="19">
        <v>176.03907242049991</v>
      </c>
      <c r="F30" s="19">
        <v>176.03907242049991</v>
      </c>
      <c r="G30" s="19"/>
      <c r="H30" s="19"/>
      <c r="I30" s="80">
        <v>-96.904002579500116</v>
      </c>
      <c r="J30" s="20">
        <v>-35.503374679683709</v>
      </c>
      <c r="L30" s="61">
        <v>1662.0638909100001</v>
      </c>
      <c r="M30" s="56">
        <v>83.23186776702498</v>
      </c>
    </row>
    <row r="31" spans="1:13">
      <c r="A31" s="16" t="s">
        <v>73</v>
      </c>
      <c r="B31" s="19">
        <v>302.32283200000001</v>
      </c>
      <c r="C31" s="19">
        <v>302.32283200000001</v>
      </c>
      <c r="D31" s="19"/>
      <c r="E31" s="19">
        <v>312.99881549928023</v>
      </c>
      <c r="F31" s="19">
        <v>312.99881549928023</v>
      </c>
      <c r="G31" s="19"/>
      <c r="H31" s="19"/>
      <c r="I31" s="80">
        <v>10.675983499280221</v>
      </c>
      <c r="J31" s="20">
        <v>3.5313189641198588</v>
      </c>
      <c r="L31" s="61">
        <v>1919.46000678</v>
      </c>
      <c r="M31" s="56">
        <v>89.069288466340112</v>
      </c>
    </row>
    <row r="32" spans="1:13">
      <c r="A32" s="16" t="s">
        <v>74</v>
      </c>
      <c r="B32" s="19">
        <v>293.19450399999999</v>
      </c>
      <c r="C32" s="19">
        <v>293.19450399999999</v>
      </c>
      <c r="D32" s="19"/>
      <c r="E32" s="19">
        <v>274.92622889185031</v>
      </c>
      <c r="F32" s="19">
        <v>274.92622889185031</v>
      </c>
      <c r="G32" s="19"/>
      <c r="H32" s="19"/>
      <c r="I32" s="80">
        <v>-18.26827510814968</v>
      </c>
      <c r="J32" s="20">
        <v>-6.2307699697364312</v>
      </c>
      <c r="L32" s="61">
        <v>1688.8015103299999</v>
      </c>
      <c r="M32" s="56">
        <v>86.469428523310427</v>
      </c>
    </row>
    <row r="33" spans="1:13">
      <c r="A33" s="16" t="s">
        <v>75</v>
      </c>
      <c r="B33" s="19">
        <v>734.75413800000001</v>
      </c>
      <c r="C33" s="19">
        <v>734.75413800000001</v>
      </c>
      <c r="D33" s="19"/>
      <c r="E33" s="19">
        <v>790.00485602178696</v>
      </c>
      <c r="F33" s="19">
        <v>790.00485602178696</v>
      </c>
      <c r="G33" s="19"/>
      <c r="H33" s="19"/>
      <c r="I33" s="80">
        <v>55.250718021786952</v>
      </c>
      <c r="J33" s="20">
        <v>7.5196198516389909</v>
      </c>
      <c r="L33" s="61">
        <v>3749.82942189</v>
      </c>
      <c r="M33" s="56">
        <v>79.947647495886031</v>
      </c>
    </row>
    <row r="34" spans="1:13">
      <c r="A34" s="16"/>
      <c r="B34" s="19"/>
      <c r="C34" s="19"/>
      <c r="D34" s="19"/>
      <c r="E34" s="19"/>
      <c r="F34" s="19"/>
      <c r="G34" s="19"/>
      <c r="H34" s="19"/>
      <c r="I34" s="80"/>
      <c r="J34" s="20"/>
      <c r="M34" s="56"/>
    </row>
    <row r="35" spans="1:13" s="2" customFormat="1">
      <c r="A35" s="23" t="s">
        <v>76</v>
      </c>
      <c r="B35" s="25">
        <v>13116.592221999999</v>
      </c>
      <c r="C35" s="25">
        <v>13116.592221999999</v>
      </c>
      <c r="D35" s="25"/>
      <c r="E35" s="25">
        <v>13510.727848958142</v>
      </c>
      <c r="F35" s="25">
        <v>13510.727848958142</v>
      </c>
      <c r="G35" s="25"/>
      <c r="H35" s="25"/>
      <c r="I35" s="80">
        <v>394.13562695814289</v>
      </c>
      <c r="J35" s="20">
        <v>3.0048630031897545</v>
      </c>
      <c r="L35" s="61">
        <v>71026.507348690007</v>
      </c>
      <c r="M35" s="56">
        <v>73.803893680774209</v>
      </c>
    </row>
    <row r="36" spans="1:13" s="2" customFormat="1">
      <c r="A36" s="29"/>
      <c r="B36" s="30"/>
      <c r="C36" s="30"/>
      <c r="D36" s="30"/>
      <c r="E36" s="30"/>
      <c r="F36" s="30"/>
      <c r="G36" s="30"/>
      <c r="H36" s="30"/>
      <c r="I36" s="81"/>
      <c r="J36" s="32"/>
      <c r="K36" s="5"/>
      <c r="L36" s="31"/>
      <c r="M36" s="31"/>
    </row>
    <row r="37" spans="1:13" s="2" customFormat="1">
      <c r="A37" s="23"/>
      <c r="B37" s="25"/>
      <c r="C37" s="25"/>
      <c r="D37" s="25"/>
      <c r="E37" s="25"/>
      <c r="F37" s="25"/>
      <c r="G37" s="25"/>
      <c r="H37" s="25"/>
      <c r="I37" s="82"/>
      <c r="J37" s="36"/>
      <c r="L37" s="34"/>
      <c r="M37" s="35"/>
    </row>
    <row r="38" spans="1:13">
      <c r="A38" s="1" t="s">
        <v>173</v>
      </c>
      <c r="I38" s="70"/>
      <c r="J38" s="38"/>
      <c r="M38" s="21"/>
    </row>
    <row r="39" spans="1:13">
      <c r="A39" s="64"/>
      <c r="I39" s="70"/>
      <c r="J39" s="38"/>
      <c r="M39" s="21"/>
    </row>
    <row r="40" spans="1:13">
      <c r="I40" s="70"/>
      <c r="J40" s="38"/>
      <c r="M40" s="21"/>
    </row>
    <row r="41" spans="1:13">
      <c r="L41" s="39"/>
      <c r="M41" s="21"/>
    </row>
  </sheetData>
  <mergeCells count="5">
    <mergeCell ref="I4:I5"/>
    <mergeCell ref="J4:J5"/>
    <mergeCell ref="L4:M4"/>
    <mergeCell ref="B4:C4"/>
    <mergeCell ref="E4:F4"/>
  </mergeCells>
  <pageMargins left="0.75000000000000011" right="0.75000000000000011" top="0.98" bottom="0.98" header="0.51" footer="0.5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zoomScale="75" zoomScaleNormal="75" workbookViewId="0">
      <selection activeCell="A2" sqref="A2"/>
    </sheetView>
  </sheetViews>
  <sheetFormatPr defaultColWidth="9.140625" defaultRowHeight="12.75"/>
  <cols>
    <col min="1" max="1" width="56.85546875" style="3" customWidth="1"/>
    <col min="2" max="2" width="16.42578125" style="3" customWidth="1"/>
    <col min="3" max="3" width="8.42578125" style="3" customWidth="1"/>
    <col min="4" max="4" width="16.5703125" style="3" customWidth="1"/>
    <col min="5" max="5" width="8.42578125" style="3" customWidth="1"/>
    <col min="6" max="6" width="16.42578125" style="14" customWidth="1"/>
    <col min="7" max="7" width="8.42578125" style="14" customWidth="1"/>
    <col min="8" max="8" width="12.42578125" style="14" customWidth="1"/>
    <col min="9" max="9" width="9.140625" style="3"/>
    <col min="10" max="10" width="16.85546875" style="3" customWidth="1"/>
    <col min="11" max="17" width="9.140625" style="3"/>
    <col min="18" max="18" width="9.85546875" style="3" customWidth="1"/>
    <col min="19" max="16384" width="9.140625" style="3"/>
  </cols>
  <sheetData>
    <row r="1" spans="1:23">
      <c r="A1" s="43" t="s">
        <v>174</v>
      </c>
      <c r="B1" s="48"/>
      <c r="C1" s="48"/>
      <c r="D1" s="48"/>
      <c r="E1" s="48"/>
      <c r="F1" s="48"/>
      <c r="G1" s="48"/>
    </row>
    <row r="2" spans="1:23">
      <c r="A2" s="43"/>
      <c r="B2" s="48"/>
      <c r="C2" s="48"/>
      <c r="D2" s="48"/>
      <c r="E2" s="48"/>
      <c r="F2" s="48"/>
      <c r="G2" s="48"/>
    </row>
    <row r="3" spans="1:23">
      <c r="A3" s="64"/>
      <c r="H3" s="65" t="s">
        <v>110</v>
      </c>
    </row>
    <row r="4" spans="1:23" s="67" customFormat="1" ht="38.25">
      <c r="A4" s="8" t="s">
        <v>77</v>
      </c>
      <c r="B4" s="8" t="s">
        <v>175</v>
      </c>
      <c r="C4" s="8" t="s">
        <v>78</v>
      </c>
      <c r="D4" s="8" t="s">
        <v>176</v>
      </c>
      <c r="E4" s="8" t="s">
        <v>78</v>
      </c>
      <c r="F4" s="8" t="s">
        <v>177</v>
      </c>
      <c r="G4" s="8" t="s">
        <v>78</v>
      </c>
      <c r="H4" s="8" t="s">
        <v>127</v>
      </c>
      <c r="I4" s="6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6" spans="1:23">
      <c r="A6" s="3" t="s">
        <v>79</v>
      </c>
      <c r="B6" s="68">
        <v>137.77776672037498</v>
      </c>
      <c r="C6" s="69">
        <v>1.019765687389651</v>
      </c>
      <c r="D6" s="68">
        <v>556.56121183000005</v>
      </c>
      <c r="E6" s="69">
        <v>0.7835964805331046</v>
      </c>
      <c r="F6" s="68">
        <v>947.01315699999998</v>
      </c>
      <c r="G6" s="69">
        <v>0.98432970483964699</v>
      </c>
      <c r="H6" s="69">
        <v>58.770166783437837</v>
      </c>
    </row>
    <row r="7" spans="1:23">
      <c r="A7" s="3" t="s">
        <v>81</v>
      </c>
      <c r="B7" s="68">
        <v>340.93808946742115</v>
      </c>
      <c r="C7" s="69">
        <v>2.5234620464467405</v>
      </c>
      <c r="D7" s="68">
        <v>2176.8036805500001</v>
      </c>
      <c r="E7" s="69">
        <v>3.0647764641771347</v>
      </c>
      <c r="F7" s="68">
        <v>2841.1917870000002</v>
      </c>
      <c r="G7" s="69">
        <v>2.9531474324495997</v>
      </c>
      <c r="H7" s="69">
        <v>76.61586558535268</v>
      </c>
      <c r="I7" s="70"/>
    </row>
    <row r="8" spans="1:23">
      <c r="A8" s="3" t="s">
        <v>99</v>
      </c>
      <c r="B8" s="68">
        <v>346.20693790154883</v>
      </c>
      <c r="C8" s="69">
        <v>2.5624595637753873</v>
      </c>
      <c r="D8" s="68">
        <v>2132.5901196999998</v>
      </c>
      <c r="E8" s="69">
        <v>3.0025270836283533</v>
      </c>
      <c r="F8" s="68">
        <v>2490.9502149999998</v>
      </c>
      <c r="G8" s="69">
        <v>2.5891047782995114</v>
      </c>
      <c r="H8" s="69">
        <v>85.613518361706795</v>
      </c>
    </row>
    <row r="9" spans="1:23">
      <c r="A9" s="3" t="s">
        <v>100</v>
      </c>
      <c r="B9" s="68">
        <v>27.643246273404003</v>
      </c>
      <c r="C9" s="69">
        <v>0.20460219895196255</v>
      </c>
      <c r="D9" s="68">
        <v>98.320876470000002</v>
      </c>
      <c r="E9" s="69">
        <v>0.13842842642860093</v>
      </c>
      <c r="F9" s="68">
        <v>197.958811</v>
      </c>
      <c r="G9" s="69">
        <v>0.20575927225690854</v>
      </c>
      <c r="H9" s="69">
        <v>49.667340379206458</v>
      </c>
    </row>
    <row r="10" spans="1:23">
      <c r="A10" s="3" t="s">
        <v>101</v>
      </c>
      <c r="B10" s="68">
        <v>5.1049707665009976</v>
      </c>
      <c r="C10" s="69">
        <v>3.7784572552772434E-2</v>
      </c>
      <c r="D10" s="68">
        <v>26.54096607</v>
      </c>
      <c r="E10" s="69">
        <v>3.7367691388369789E-2</v>
      </c>
      <c r="F10" s="68">
        <v>50.307450000000003</v>
      </c>
      <c r="G10" s="69">
        <v>5.2289788208016739E-2</v>
      </c>
      <c r="H10" s="69">
        <v>52.757526111937693</v>
      </c>
    </row>
    <row r="11" spans="1:23">
      <c r="A11" s="3" t="s">
        <v>129</v>
      </c>
      <c r="B11" s="68">
        <v>1491.5294222195698</v>
      </c>
      <c r="C11" s="69">
        <v>11.039593417119145</v>
      </c>
      <c r="D11" s="68">
        <v>8711.5237978200003</v>
      </c>
      <c r="E11" s="69">
        <v>12.265172712282393</v>
      </c>
      <c r="F11" s="68">
        <v>11635.987745</v>
      </c>
      <c r="G11" s="69">
        <v>12.094497629618044</v>
      </c>
      <c r="H11" s="69">
        <v>74.867076080957148</v>
      </c>
    </row>
    <row r="12" spans="1:23">
      <c r="A12" s="3" t="s">
        <v>130</v>
      </c>
      <c r="B12" s="68">
        <v>46.878586536349019</v>
      </c>
      <c r="C12" s="69">
        <v>0.34697306511084297</v>
      </c>
      <c r="D12" s="68">
        <v>224.81802143000002</v>
      </c>
      <c r="E12" s="69">
        <v>0.31652692751210565</v>
      </c>
      <c r="F12" s="68">
        <v>369.35807699999998</v>
      </c>
      <c r="G12" s="69">
        <v>0.38391243482327841</v>
      </c>
      <c r="H12" s="69">
        <v>60.867227611757372</v>
      </c>
    </row>
    <row r="13" spans="1:23">
      <c r="A13" s="3" t="s">
        <v>93</v>
      </c>
      <c r="B13" s="68">
        <v>596.72322460670784</v>
      </c>
      <c r="C13" s="69">
        <v>4.4166623092203103</v>
      </c>
      <c r="D13" s="68">
        <v>3192.6770815500004</v>
      </c>
      <c r="E13" s="69">
        <v>4.4950500886602258</v>
      </c>
      <c r="F13" s="68">
        <v>5539.9596220000003</v>
      </c>
      <c r="G13" s="69">
        <v>5.7582587731110291</v>
      </c>
      <c r="H13" s="69">
        <v>57.629970241505134</v>
      </c>
    </row>
    <row r="14" spans="1:23">
      <c r="A14" s="3" t="s">
        <v>94</v>
      </c>
      <c r="B14" s="68">
        <v>38.92477976407902</v>
      </c>
      <c r="C14" s="69">
        <v>0.28810275951973846</v>
      </c>
      <c r="D14" s="68">
        <v>128.17411795000001</v>
      </c>
      <c r="E14" s="69">
        <v>0.18045955339002884</v>
      </c>
      <c r="F14" s="68">
        <v>295.44372800000002</v>
      </c>
      <c r="G14" s="69">
        <v>0.30708553036393027</v>
      </c>
      <c r="H14" s="69">
        <v>43.383597552627691</v>
      </c>
    </row>
    <row r="15" spans="1:23">
      <c r="A15" s="3" t="s">
        <v>84</v>
      </c>
      <c r="B15" s="68">
        <v>683.2797020968942</v>
      </c>
      <c r="C15" s="69">
        <v>5.0573123057102993</v>
      </c>
      <c r="D15" s="68">
        <v>2648.1746510600001</v>
      </c>
      <c r="E15" s="69">
        <v>3.7284314686331963</v>
      </c>
      <c r="F15" s="68">
        <v>4786.7224020000003</v>
      </c>
      <c r="G15" s="69">
        <v>4.9753406426115649</v>
      </c>
      <c r="H15" s="69">
        <v>55.323338782995499</v>
      </c>
    </row>
    <row r="16" spans="1:23">
      <c r="A16" s="3" t="s">
        <v>156</v>
      </c>
      <c r="B16" s="68">
        <v>92.047420059374019</v>
      </c>
      <c r="C16" s="69">
        <v>0.68129134927696722</v>
      </c>
      <c r="D16" s="68">
        <v>390.72507124999998</v>
      </c>
      <c r="E16" s="69">
        <v>0.55011162147078529</v>
      </c>
      <c r="F16" s="68">
        <v>654.09696399999996</v>
      </c>
      <c r="G16" s="69">
        <v>0.67987130564293652</v>
      </c>
      <c r="H16" s="69">
        <v>59.735038190759745</v>
      </c>
    </row>
    <row r="17" spans="1:23">
      <c r="A17" s="3" t="s">
        <v>102</v>
      </c>
      <c r="B17" s="68">
        <v>3.3754956069459965</v>
      </c>
      <c r="C17" s="69">
        <v>2.498381763498992E-2</v>
      </c>
      <c r="D17" s="68">
        <v>60.413836439999997</v>
      </c>
      <c r="E17" s="69">
        <v>8.5058154617405332E-2</v>
      </c>
      <c r="F17" s="68">
        <v>69.147250999999997</v>
      </c>
      <c r="G17" s="69">
        <v>7.1871961507819881E-2</v>
      </c>
      <c r="H17" s="69">
        <v>87.369831144841896</v>
      </c>
    </row>
    <row r="18" spans="1:23">
      <c r="A18" s="3" t="s">
        <v>103</v>
      </c>
      <c r="B18" s="68">
        <v>15.061178746581</v>
      </c>
      <c r="C18" s="69">
        <v>0.11147570223414183</v>
      </c>
      <c r="D18" s="68">
        <v>70.632021739999999</v>
      </c>
      <c r="E18" s="69">
        <v>9.9444593823594218E-2</v>
      </c>
      <c r="F18" s="68">
        <v>131.063244</v>
      </c>
      <c r="G18" s="69">
        <v>0.13622772115493073</v>
      </c>
      <c r="H18" s="69">
        <v>53.891556155896772</v>
      </c>
    </row>
    <row r="19" spans="1:23">
      <c r="A19" s="3" t="s">
        <v>104</v>
      </c>
      <c r="B19" s="68">
        <v>22.063213258177981</v>
      </c>
      <c r="C19" s="69">
        <v>0.16330144093504942</v>
      </c>
      <c r="D19" s="68">
        <v>74.49809848999999</v>
      </c>
      <c r="E19" s="69">
        <v>0.10488774018445882</v>
      </c>
      <c r="F19" s="68">
        <v>167.27943500000001</v>
      </c>
      <c r="G19" s="69">
        <v>0.17387099182539967</v>
      </c>
      <c r="H19" s="69">
        <v>44.535120823429367</v>
      </c>
    </row>
    <row r="20" spans="1:23">
      <c r="A20" s="3" t="s">
        <v>105</v>
      </c>
      <c r="B20" s="68">
        <v>86.685342168409989</v>
      </c>
      <c r="C20" s="69">
        <v>0.64160379172340765</v>
      </c>
      <c r="D20" s="68">
        <v>635.89502761999995</v>
      </c>
      <c r="E20" s="69">
        <v>0.89529254831314586</v>
      </c>
      <c r="F20" s="68">
        <v>807.26163699999995</v>
      </c>
      <c r="G20" s="69">
        <v>0.83907135080762163</v>
      </c>
      <c r="H20" s="69">
        <v>78.771862612368878</v>
      </c>
    </row>
    <row r="21" spans="1:23">
      <c r="A21" s="3" t="s">
        <v>106</v>
      </c>
      <c r="B21" s="68">
        <v>36.66790823330598</v>
      </c>
      <c r="C21" s="69">
        <v>0.27139846678287155</v>
      </c>
      <c r="D21" s="68">
        <v>161.33558578999998</v>
      </c>
      <c r="E21" s="69">
        <v>0.22714841516552892</v>
      </c>
      <c r="F21" s="68">
        <v>240.70067700000001</v>
      </c>
      <c r="G21" s="69">
        <v>0.25018535866668351</v>
      </c>
      <c r="H21" s="69">
        <v>67.02747487079148</v>
      </c>
    </row>
    <row r="22" spans="1:23">
      <c r="A22" s="3" t="s">
        <v>107</v>
      </c>
      <c r="B22" s="68">
        <v>1.5152673715000002</v>
      </c>
      <c r="C22" s="69">
        <v>1.1215290459838004E-2</v>
      </c>
      <c r="D22" s="68">
        <v>7.67310362</v>
      </c>
      <c r="E22" s="69">
        <v>1.0803154915571732E-2</v>
      </c>
      <c r="F22" s="68">
        <v>15.773438000000001</v>
      </c>
      <c r="G22" s="69">
        <v>1.6394981902924578E-2</v>
      </c>
      <c r="H22" s="69">
        <v>48.645727202909086</v>
      </c>
    </row>
    <row r="23" spans="1:23" ht="24.75" customHeight="1">
      <c r="A23" s="71" t="s">
        <v>140</v>
      </c>
      <c r="B23" s="68">
        <v>40.825978869892026</v>
      </c>
      <c r="C23" s="69">
        <v>0.30217453364668317</v>
      </c>
      <c r="D23" s="68">
        <v>178.00219202000002</v>
      </c>
      <c r="E23" s="69">
        <v>0.25061374783094698</v>
      </c>
      <c r="F23" s="68">
        <v>200.35091299999999</v>
      </c>
      <c r="G23" s="69">
        <v>0.20824563375907124</v>
      </c>
      <c r="H23" s="69">
        <v>88.845211311814694</v>
      </c>
    </row>
    <row r="24" spans="1:23" s="40" customFormat="1">
      <c r="A24" s="23" t="s">
        <v>65</v>
      </c>
      <c r="B24" s="72">
        <v>4013.2485306670374</v>
      </c>
      <c r="C24" s="73">
        <v>29.704162318490802</v>
      </c>
      <c r="D24" s="72">
        <v>21475.359461400003</v>
      </c>
      <c r="E24" s="69">
        <v>30.235696872954954</v>
      </c>
      <c r="F24" s="72">
        <v>31440.566553000001</v>
      </c>
      <c r="G24" s="72">
        <v>32.679465291848921</v>
      </c>
      <c r="H24" s="72">
        <v>68.304619845824206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>
      <c r="A25" s="23"/>
      <c r="B25" s="68"/>
      <c r="C25" s="69"/>
      <c r="D25" s="68"/>
      <c r="E25" s="69"/>
      <c r="F25" s="72"/>
      <c r="G25" s="69"/>
      <c r="H25" s="69"/>
    </row>
    <row r="26" spans="1:23">
      <c r="A26" s="3" t="s">
        <v>66</v>
      </c>
      <c r="B26" s="68">
        <v>1145.6902228523932</v>
      </c>
      <c r="C26" s="69">
        <v>8.4798556795731272</v>
      </c>
      <c r="D26" s="68">
        <v>6707.6920834399998</v>
      </c>
      <c r="E26" s="69">
        <v>9.4439278148776555</v>
      </c>
      <c r="F26" s="68">
        <v>6725.4720310000002</v>
      </c>
      <c r="G26" s="69">
        <v>6.9904856656405796</v>
      </c>
      <c r="H26" s="69">
        <v>99.735632718743801</v>
      </c>
    </row>
    <row r="27" spans="1:23">
      <c r="A27" s="3" t="s">
        <v>95</v>
      </c>
      <c r="B27" s="68">
        <v>1056.2529347186173</v>
      </c>
      <c r="C27" s="69">
        <v>7.81788328893981</v>
      </c>
      <c r="D27" s="68">
        <v>6853.77259443</v>
      </c>
      <c r="E27" s="69">
        <v>9.6495982278585828</v>
      </c>
      <c r="F27" s="68">
        <v>7496.9253600000002</v>
      </c>
      <c r="G27" s="69">
        <v>7.7923377011895774</v>
      </c>
      <c r="H27" s="69">
        <v>91.42111286045936</v>
      </c>
    </row>
    <row r="28" spans="1:23">
      <c r="A28" s="3" t="s">
        <v>96</v>
      </c>
      <c r="B28" s="68">
        <v>51.811319731786995</v>
      </c>
      <c r="C28" s="69">
        <v>0.3834828168472359</v>
      </c>
      <c r="D28" s="68">
        <v>193.18847299999999</v>
      </c>
      <c r="E28" s="69">
        <v>0.27199489347202982</v>
      </c>
      <c r="F28" s="68">
        <v>583.21670400000005</v>
      </c>
      <c r="G28" s="69">
        <v>0.6061980468407282</v>
      </c>
      <c r="H28" s="69">
        <v>33.124646752230191</v>
      </c>
    </row>
    <row r="29" spans="1:23">
      <c r="A29" s="3" t="s">
        <v>97</v>
      </c>
      <c r="B29" s="68">
        <v>3556.7508077523198</v>
      </c>
      <c r="C29" s="69">
        <v>26.32538267006807</v>
      </c>
      <c r="D29" s="68">
        <v>20031.96414756</v>
      </c>
      <c r="E29" s="69">
        <v>28.203504431401061</v>
      </c>
      <c r="F29" s="68">
        <v>22933.913210999999</v>
      </c>
      <c r="G29" s="69">
        <v>23.837611816624118</v>
      </c>
      <c r="H29" s="69">
        <v>87.346472288697285</v>
      </c>
    </row>
    <row r="30" spans="1:23">
      <c r="A30" s="3" t="s">
        <v>158</v>
      </c>
      <c r="B30" s="68">
        <v>177.07884721361904</v>
      </c>
      <c r="C30" s="69">
        <v>1.3106536464439489</v>
      </c>
      <c r="D30" s="68">
        <v>523.86225361000004</v>
      </c>
      <c r="E30" s="69">
        <v>0.73755879764456467</v>
      </c>
      <c r="F30" s="68">
        <v>885.14671199999998</v>
      </c>
      <c r="G30" s="69">
        <v>0.92002544560502231</v>
      </c>
      <c r="H30" s="69">
        <v>59.183663737091308</v>
      </c>
    </row>
    <row r="31" spans="1:23">
      <c r="A31" s="3" t="s">
        <v>159</v>
      </c>
      <c r="B31" s="68">
        <v>125.88666590338204</v>
      </c>
      <c r="C31" s="69">
        <v>0.93175339856317529</v>
      </c>
      <c r="D31" s="68">
        <v>373.72727541</v>
      </c>
      <c r="E31" s="69">
        <v>0.52617999865206722</v>
      </c>
      <c r="F31" s="68">
        <v>544.20137999999997</v>
      </c>
      <c r="G31" s="69">
        <v>0.56564534482885609</v>
      </c>
      <c r="H31" s="69">
        <v>68.67444463481516</v>
      </c>
    </row>
    <row r="32" spans="1:23">
      <c r="A32" s="3" t="s">
        <v>88</v>
      </c>
      <c r="B32" s="68">
        <v>209.86922183294018</v>
      </c>
      <c r="C32" s="69">
        <v>1.553352448358055</v>
      </c>
      <c r="D32" s="68">
        <v>1311.96782403</v>
      </c>
      <c r="E32" s="69">
        <v>1.8471523843752866</v>
      </c>
      <c r="F32" s="68">
        <v>1710.9395609999999</v>
      </c>
      <c r="G32" s="69">
        <v>1.7783582209276585</v>
      </c>
      <c r="H32" s="69">
        <v>76.681132047890031</v>
      </c>
    </row>
    <row r="33" spans="1:23">
      <c r="A33" s="3" t="s">
        <v>89</v>
      </c>
      <c r="B33" s="68">
        <v>0.32668840946200012</v>
      </c>
      <c r="C33" s="69">
        <v>2.4179926730368592E-3</v>
      </c>
      <c r="D33" s="68">
        <v>0.72692892000000009</v>
      </c>
      <c r="E33" s="69">
        <v>1.0234614471906808E-3</v>
      </c>
      <c r="F33" s="68">
        <v>10.702163000000001</v>
      </c>
      <c r="G33" s="69">
        <v>1.1123876019111941E-2</v>
      </c>
      <c r="H33" s="69">
        <v>6.7923551528789092</v>
      </c>
    </row>
    <row r="34" spans="1:23">
      <c r="A34" s="3" t="s">
        <v>90</v>
      </c>
      <c r="B34" s="68">
        <v>20.73241063818098</v>
      </c>
      <c r="C34" s="69">
        <v>0.15345147108239901</v>
      </c>
      <c r="D34" s="68">
        <v>121.837036</v>
      </c>
      <c r="E34" s="69">
        <v>0.17153741687149143</v>
      </c>
      <c r="F34" s="68">
        <v>256.55735199999998</v>
      </c>
      <c r="G34" s="69">
        <v>0.26666685747915264</v>
      </c>
      <c r="H34" s="69">
        <v>47.489200777220375</v>
      </c>
    </row>
    <row r="35" spans="1:23">
      <c r="A35" s="3" t="s">
        <v>131</v>
      </c>
      <c r="B35" s="68">
        <v>18.973743301668005</v>
      </c>
      <c r="C35" s="69">
        <v>0.14043464951532639</v>
      </c>
      <c r="D35" s="68">
        <v>37.398254560000005</v>
      </c>
      <c r="E35" s="69">
        <v>5.2653939995100311E-2</v>
      </c>
      <c r="F35" s="68">
        <v>74.932627999999994</v>
      </c>
      <c r="G35" s="69">
        <v>7.7885308199682243E-2</v>
      </c>
      <c r="H35" s="69">
        <v>49.909172490253525</v>
      </c>
    </row>
    <row r="36" spans="1:23">
      <c r="A36" s="3" t="s">
        <v>82</v>
      </c>
      <c r="B36" s="68">
        <v>12.251845994066009</v>
      </c>
      <c r="C36" s="69">
        <v>9.0682353541757729E-2</v>
      </c>
      <c r="D36" s="68">
        <v>46.717347700000005</v>
      </c>
      <c r="E36" s="69">
        <v>6.577452481317185E-2</v>
      </c>
      <c r="F36" s="68">
        <v>134.41547800000001</v>
      </c>
      <c r="G36" s="69">
        <v>0.1397120481459373</v>
      </c>
      <c r="H36" s="69">
        <v>34.755928703389358</v>
      </c>
    </row>
    <row r="37" spans="1:23">
      <c r="A37" s="3" t="s">
        <v>83</v>
      </c>
      <c r="B37" s="68">
        <v>178.13882517390209</v>
      </c>
      <c r="C37" s="69">
        <v>1.3184991006055025</v>
      </c>
      <c r="D37" s="68">
        <v>1040.37319278</v>
      </c>
      <c r="E37" s="69">
        <v>1.4647674954258356</v>
      </c>
      <c r="F37" s="68">
        <v>1622.1344240000001</v>
      </c>
      <c r="G37" s="69">
        <v>1.6860537649173877</v>
      </c>
      <c r="H37" s="69">
        <v>64.136065259903503</v>
      </c>
    </row>
    <row r="38" spans="1:23">
      <c r="A38" s="3" t="s">
        <v>157</v>
      </c>
      <c r="B38" s="68">
        <v>113.93395943064905</v>
      </c>
      <c r="C38" s="69">
        <v>0.84328513388973758</v>
      </c>
      <c r="D38" s="68">
        <v>429.30487147000002</v>
      </c>
      <c r="E38" s="69">
        <v>0.60442908921644678</v>
      </c>
      <c r="F38" s="68">
        <v>772.57719099999997</v>
      </c>
      <c r="G38" s="69">
        <v>0.80302018273107645</v>
      </c>
      <c r="H38" s="69">
        <v>55.567893599644215</v>
      </c>
    </row>
    <row r="39" spans="1:23" s="40" customFormat="1">
      <c r="A39" s="23" t="s">
        <v>91</v>
      </c>
      <c r="B39" s="72">
        <v>6667.6974929529861</v>
      </c>
      <c r="C39" s="73">
        <v>49.35113465010118</v>
      </c>
      <c r="D39" s="72">
        <v>37672.532282910004</v>
      </c>
      <c r="E39" s="69">
        <v>53.040102476050485</v>
      </c>
      <c r="F39" s="72">
        <v>43751.134194999999</v>
      </c>
      <c r="G39" s="72">
        <v>45.475124279148886</v>
      </c>
      <c r="H39" s="72">
        <v>86.106412956067601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>
      <c r="A40" s="16"/>
      <c r="B40" s="68"/>
      <c r="C40" s="69"/>
      <c r="D40" s="68"/>
      <c r="E40" s="69"/>
      <c r="F40" s="68"/>
      <c r="G40" s="69"/>
      <c r="H40" s="69"/>
    </row>
    <row r="41" spans="1:23">
      <c r="A41" s="3" t="s">
        <v>92</v>
      </c>
      <c r="B41" s="68">
        <v>176.57302813016406</v>
      </c>
      <c r="C41" s="69">
        <v>1.3069098134757375</v>
      </c>
      <c r="D41" s="68">
        <v>763.55951167000001</v>
      </c>
      <c r="E41" s="69">
        <v>1.0750345753612163</v>
      </c>
      <c r="F41" s="68">
        <v>1236.7528600000001</v>
      </c>
      <c r="G41" s="69">
        <v>1.2854864461438411</v>
      </c>
      <c r="H41" s="69">
        <v>61.739053643263865</v>
      </c>
    </row>
    <row r="42" spans="1:23">
      <c r="A42" s="3" t="s">
        <v>144</v>
      </c>
      <c r="B42" s="68">
        <v>234.17230139333685</v>
      </c>
      <c r="C42" s="69">
        <v>1.7332323173930364</v>
      </c>
      <c r="D42" s="68">
        <v>927.74100854999995</v>
      </c>
      <c r="E42" s="69">
        <v>1.3061898200840936</v>
      </c>
      <c r="F42" s="68">
        <v>2046.0092159999999</v>
      </c>
      <c r="G42" s="69">
        <v>2.1266311167886736</v>
      </c>
      <c r="H42" s="69">
        <v>45.343931068099351</v>
      </c>
    </row>
    <row r="43" spans="1:23">
      <c r="A43" s="3" t="s">
        <v>145</v>
      </c>
      <c r="B43" s="68">
        <v>144.64169115467701</v>
      </c>
      <c r="C43" s="69">
        <v>1.070569200797896</v>
      </c>
      <c r="D43" s="68">
        <v>534.56858384999998</v>
      </c>
      <c r="E43" s="69">
        <v>0.75263250834729978</v>
      </c>
      <c r="F43" s="68">
        <v>1226.965653</v>
      </c>
      <c r="G43" s="69">
        <v>1.2753135794774124</v>
      </c>
      <c r="H43" s="69">
        <v>43.568341342151648</v>
      </c>
    </row>
    <row r="44" spans="1:23">
      <c r="A44" s="3" t="s">
        <v>146</v>
      </c>
      <c r="B44" s="68">
        <v>481.23912723279955</v>
      </c>
      <c r="C44" s="69">
        <v>3.5619037894361361</v>
      </c>
      <c r="D44" s="68">
        <v>2190.2346553100001</v>
      </c>
      <c r="E44" s="69">
        <v>3.0836862701937267</v>
      </c>
      <c r="F44" s="68">
        <v>3660.7446930000001</v>
      </c>
      <c r="G44" s="69">
        <v>3.8049943831498365</v>
      </c>
      <c r="H44" s="69">
        <v>59.830303366911139</v>
      </c>
    </row>
    <row r="45" spans="1:23">
      <c r="A45" s="3" t="s">
        <v>147</v>
      </c>
      <c r="B45" s="68">
        <v>477.93467475482362</v>
      </c>
      <c r="C45" s="69">
        <v>3.5374457993491824</v>
      </c>
      <c r="D45" s="68">
        <v>2452.37341397</v>
      </c>
      <c r="E45" s="69">
        <v>3.4527579991090276</v>
      </c>
      <c r="F45" s="68">
        <v>3343.9660370000001</v>
      </c>
      <c r="G45" s="69">
        <v>3.4757332333388207</v>
      </c>
      <c r="H45" s="69">
        <v>73.337270379998174</v>
      </c>
    </row>
    <row r="46" spans="1:23">
      <c r="A46" s="3" t="s">
        <v>148</v>
      </c>
      <c r="B46" s="68">
        <v>182.69090957241599</v>
      </c>
      <c r="C46" s="69">
        <v>1.3521914704718792</v>
      </c>
      <c r="D46" s="68">
        <v>753.51279087</v>
      </c>
      <c r="E46" s="69">
        <v>1.0608895453223939</v>
      </c>
      <c r="F46" s="68">
        <v>1209.6309550000001</v>
      </c>
      <c r="G46" s="69">
        <v>1.2572958169577475</v>
      </c>
      <c r="H46" s="69">
        <v>62.292783410953632</v>
      </c>
    </row>
    <row r="47" spans="1:23">
      <c r="A47" s="3" t="s">
        <v>149</v>
      </c>
      <c r="B47" s="68">
        <v>14.457255836911003</v>
      </c>
      <c r="C47" s="69">
        <v>0.10700575127057387</v>
      </c>
      <c r="D47" s="68">
        <v>62.498154110000002</v>
      </c>
      <c r="E47" s="69">
        <v>8.7992717709135554E-2</v>
      </c>
      <c r="F47" s="68">
        <v>115.51698</v>
      </c>
      <c r="G47" s="69">
        <v>0.12006886492218757</v>
      </c>
      <c r="H47" s="69">
        <v>54.103002095449511</v>
      </c>
    </row>
    <row r="48" spans="1:23">
      <c r="A48" s="3" t="s">
        <v>150</v>
      </c>
      <c r="B48" s="68">
        <v>9.9330242323409834</v>
      </c>
      <c r="C48" s="69">
        <v>7.3519534575626891E-2</v>
      </c>
      <c r="D48" s="68">
        <v>76.636720249999996</v>
      </c>
      <c r="E48" s="69">
        <v>0.10789875936565067</v>
      </c>
      <c r="F48" s="68">
        <v>131.02559400000001</v>
      </c>
      <c r="G48" s="69">
        <v>0.13618858757678215</v>
      </c>
      <c r="H48" s="69">
        <v>58.489885762319069</v>
      </c>
    </row>
    <row r="49" spans="1:23" s="40" customFormat="1">
      <c r="A49" s="23" t="s">
        <v>80</v>
      </c>
      <c r="B49" s="72">
        <v>1721.6420123074693</v>
      </c>
      <c r="C49" s="73">
        <v>12.74277767677007</v>
      </c>
      <c r="D49" s="72">
        <v>7761.12483858</v>
      </c>
      <c r="E49" s="69">
        <v>10.927082195492543</v>
      </c>
      <c r="F49" s="72">
        <v>12970.611988000001</v>
      </c>
      <c r="G49" s="72">
        <v>13.481712028355302</v>
      </c>
      <c r="H49" s="72">
        <v>59.836227047423421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16"/>
      <c r="B50" s="68"/>
      <c r="C50" s="69"/>
      <c r="D50" s="68"/>
      <c r="E50" s="69"/>
      <c r="F50" s="68"/>
      <c r="G50" s="69"/>
      <c r="H50" s="69"/>
    </row>
    <row r="51" spans="1:23">
      <c r="A51" s="3" t="s">
        <v>98</v>
      </c>
      <c r="B51" s="68">
        <v>57.177463362843</v>
      </c>
      <c r="C51" s="69">
        <v>0.42320046708075632</v>
      </c>
      <c r="D51" s="68">
        <v>166.11394887999998</v>
      </c>
      <c r="E51" s="69">
        <v>0.23387599233124956</v>
      </c>
      <c r="F51" s="68">
        <v>535.239013</v>
      </c>
      <c r="G51" s="69">
        <v>0.55632982054224411</v>
      </c>
      <c r="H51" s="69">
        <v>31.035471041046847</v>
      </c>
    </row>
    <row r="52" spans="1:23">
      <c r="A52" s="3" t="s">
        <v>128</v>
      </c>
      <c r="B52" s="68">
        <v>10.080125127697999</v>
      </c>
      <c r="C52" s="69">
        <v>7.4608305639639189E-2</v>
      </c>
      <c r="D52" s="68">
        <v>24.868077329999998</v>
      </c>
      <c r="E52" s="69">
        <v>3.50123893997938E-2</v>
      </c>
      <c r="F52" s="68">
        <v>153.64805799999999</v>
      </c>
      <c r="G52" s="69">
        <v>0.15970247769253007</v>
      </c>
      <c r="H52" s="69">
        <v>16.185090559361317</v>
      </c>
    </row>
    <row r="53" spans="1:23">
      <c r="A53" s="3" t="s">
        <v>151</v>
      </c>
      <c r="B53" s="68">
        <v>674.97956532849503</v>
      </c>
      <c r="C53" s="69">
        <v>4.9958786297367794</v>
      </c>
      <c r="D53" s="68">
        <v>1941.3418139800001</v>
      </c>
      <c r="E53" s="69">
        <v>2.7332638003007941</v>
      </c>
      <c r="F53" s="68">
        <v>4160.9631399999998</v>
      </c>
      <c r="G53" s="69">
        <v>4.3249236709863901</v>
      </c>
      <c r="H53" s="69">
        <v>46.656068526961285</v>
      </c>
    </row>
    <row r="54" spans="1:23">
      <c r="A54" s="3" t="s">
        <v>152</v>
      </c>
      <c r="B54" s="68">
        <v>21.250647392504995</v>
      </c>
      <c r="C54" s="69">
        <v>0.15728721376123328</v>
      </c>
      <c r="D54" s="68">
        <v>53.663270359999999</v>
      </c>
      <c r="E54" s="69">
        <v>7.5553863428119428E-2</v>
      </c>
      <c r="F54" s="68">
        <v>235.03144</v>
      </c>
      <c r="G54" s="69">
        <v>0.24429272840951377</v>
      </c>
      <c r="H54" s="69">
        <v>22.832379514842778</v>
      </c>
    </row>
    <row r="55" spans="1:23">
      <c r="A55" s="3" t="s">
        <v>153</v>
      </c>
      <c r="B55" s="68">
        <v>149.29802900347306</v>
      </c>
      <c r="C55" s="69">
        <v>1.1050332052604808</v>
      </c>
      <c r="D55" s="68">
        <v>589.21595107000007</v>
      </c>
      <c r="E55" s="69">
        <v>0.8295719064113386</v>
      </c>
      <c r="F55" s="68">
        <v>979.02523499999995</v>
      </c>
      <c r="G55" s="69">
        <v>1.0176032016819341</v>
      </c>
      <c r="H55" s="69">
        <v>60.18393908610539</v>
      </c>
    </row>
    <row r="56" spans="1:23" s="40" customFormat="1">
      <c r="A56" s="23" t="s">
        <v>154</v>
      </c>
      <c r="B56" s="68">
        <v>912.78583021501413</v>
      </c>
      <c r="C56" s="73">
        <v>6.7560078214788888</v>
      </c>
      <c r="D56" s="72">
        <v>2775.20306162</v>
      </c>
      <c r="E56" s="69">
        <v>3.9072779518712948</v>
      </c>
      <c r="F56" s="72">
        <v>6063.9068859999998</v>
      </c>
      <c r="G56" s="72">
        <v>6.3028518993126132</v>
      </c>
      <c r="H56" s="72">
        <v>45.765924737848948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23"/>
      <c r="B57" s="68">
        <v>0</v>
      </c>
      <c r="C57" s="69"/>
      <c r="D57" s="68"/>
      <c r="E57" s="69"/>
      <c r="F57" s="68"/>
      <c r="G57" s="69"/>
      <c r="H57" s="69"/>
    </row>
    <row r="58" spans="1:23">
      <c r="A58" s="16" t="s">
        <v>155</v>
      </c>
      <c r="B58" s="68">
        <v>195.56005031563802</v>
      </c>
      <c r="C58" s="69">
        <v>1.4474427469914108</v>
      </c>
      <c r="D58" s="68">
        <v>905.39194805999989</v>
      </c>
      <c r="E58" s="69">
        <v>1.2747240176333567</v>
      </c>
      <c r="F58" s="68">
        <v>1544.8902</v>
      </c>
      <c r="G58" s="69">
        <v>1.6057657735114903</v>
      </c>
      <c r="H58" s="69">
        <v>58.605585565886805</v>
      </c>
    </row>
    <row r="59" spans="1:23">
      <c r="A59" s="16" t="s">
        <v>108</v>
      </c>
      <c r="B59" s="68">
        <v>-0.20606749000000946</v>
      </c>
      <c r="C59" s="69">
        <v>-1.5252138323232343E-3</v>
      </c>
      <c r="D59" s="68">
        <v>436.89575613</v>
      </c>
      <c r="E59" s="69">
        <v>0.61511648599738811</v>
      </c>
      <c r="F59" s="68">
        <v>437.82833599999998</v>
      </c>
      <c r="G59" s="69">
        <v>0.45508072782278541</v>
      </c>
      <c r="H59" s="69">
        <v>99.786998740529214</v>
      </c>
    </row>
    <row r="60" spans="1:23">
      <c r="B60" s="68"/>
      <c r="C60" s="69"/>
      <c r="D60" s="68"/>
      <c r="E60" s="69"/>
      <c r="F60" s="68"/>
      <c r="G60" s="69"/>
      <c r="H60" s="69"/>
    </row>
    <row r="61" spans="1:23" s="28" customFormat="1">
      <c r="A61" s="28" t="s">
        <v>109</v>
      </c>
      <c r="B61" s="72">
        <v>13510.727848968141</v>
      </c>
      <c r="C61" s="73">
        <v>100</v>
      </c>
      <c r="D61" s="72">
        <v>71026.50734869999</v>
      </c>
      <c r="E61" s="69">
        <v>100</v>
      </c>
      <c r="F61" s="72">
        <v>96208.938158000004</v>
      </c>
      <c r="G61" s="72">
        <v>100</v>
      </c>
      <c r="H61" s="72">
        <v>73.825268949602233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s="2" customFormat="1">
      <c r="A62" s="74"/>
      <c r="B62" s="75"/>
      <c r="C62" s="76"/>
      <c r="D62" s="75"/>
      <c r="E62" s="76"/>
      <c r="F62" s="75"/>
      <c r="G62" s="76"/>
      <c r="H62" s="7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28"/>
      <c r="B63" s="68"/>
      <c r="C63" s="78"/>
      <c r="D63" s="68"/>
      <c r="E63" s="78"/>
      <c r="F63" s="68"/>
      <c r="G63" s="78"/>
      <c r="H63" s="78"/>
    </row>
    <row r="64" spans="1:23" ht="15">
      <c r="A64" s="79" t="s">
        <v>178</v>
      </c>
    </row>
    <row r="65" spans="1:2">
      <c r="A65" s="1" t="s">
        <v>173</v>
      </c>
    </row>
    <row r="67" spans="1:2">
      <c r="B67" s="70"/>
    </row>
  </sheetData>
  <pageMargins left="0.2" right="0.24000000000000002" top="0.30000000000000004" bottom="0.24000000000000002" header="0.17000000000000004" footer="0.21"/>
  <pageSetup paperSize="0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zoomScale="75" zoomScaleNormal="75" zoomScalePageLayoutView="125" workbookViewId="0">
      <selection activeCell="A2" sqref="A2"/>
    </sheetView>
  </sheetViews>
  <sheetFormatPr defaultColWidth="9.140625" defaultRowHeight="12.75"/>
  <cols>
    <col min="1" max="1" width="23.28515625" style="44" customWidth="1"/>
    <col min="2" max="2" width="7.28515625" style="44" customWidth="1"/>
    <col min="3" max="3" width="10.140625" style="44" customWidth="1"/>
    <col min="4" max="4" width="9.42578125" style="44" customWidth="1"/>
    <col min="5" max="5" width="9" style="44" customWidth="1"/>
    <col min="6" max="6" width="10.5703125" style="44" customWidth="1"/>
    <col min="7" max="7" width="8.7109375" style="45" customWidth="1"/>
    <col min="8" max="8" width="11.42578125" style="44" customWidth="1"/>
    <col min="9" max="9" width="28" style="3" customWidth="1"/>
    <col min="10" max="10" width="21.5703125" style="3" customWidth="1"/>
    <col min="11" max="11" width="27.5703125" style="3" customWidth="1"/>
    <col min="12" max="12" width="22" style="3" customWidth="1"/>
    <col min="13" max="13" width="28" style="3" customWidth="1"/>
    <col min="14" max="14" width="25.7109375" style="3" customWidth="1"/>
    <col min="15" max="15" width="32" style="3" customWidth="1"/>
    <col min="16" max="16" width="15.28515625" style="3" customWidth="1"/>
    <col min="17" max="17" width="13.42578125" style="3" customWidth="1"/>
    <col min="18" max="41" width="9.140625" style="3"/>
    <col min="42" max="16384" width="9.140625" style="44"/>
  </cols>
  <sheetData>
    <row r="1" spans="1:41">
      <c r="A1" s="43" t="s">
        <v>171</v>
      </c>
    </row>
    <row r="2" spans="1:41">
      <c r="A2" s="46"/>
    </row>
    <row r="3" spans="1:41" s="48" customFormat="1">
      <c r="A3" s="47"/>
      <c r="G3" s="49"/>
      <c r="H3" s="50" t="s">
        <v>132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48" customFormat="1" ht="28.5" customHeight="1">
      <c r="A4" s="51"/>
      <c r="B4" s="52" t="s">
        <v>133</v>
      </c>
      <c r="C4" s="52" t="s">
        <v>134</v>
      </c>
      <c r="D4" s="52" t="s">
        <v>135</v>
      </c>
      <c r="E4" s="52" t="s">
        <v>136</v>
      </c>
      <c r="F4" s="52" t="s">
        <v>137</v>
      </c>
      <c r="G4" s="53" t="s">
        <v>138</v>
      </c>
      <c r="H4" s="52" t="s">
        <v>139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s="48" customFormat="1" ht="10.5" customHeight="1">
      <c r="A5" s="47"/>
      <c r="B5" s="54"/>
      <c r="C5" s="54"/>
      <c r="D5" s="54"/>
      <c r="E5" s="54"/>
      <c r="F5" s="54"/>
      <c r="G5" s="55"/>
      <c r="H5" s="5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48" customFormat="1">
      <c r="A6" s="16" t="s">
        <v>115</v>
      </c>
      <c r="B6" s="56">
        <v>93.308119404655343</v>
      </c>
      <c r="C6" s="56">
        <v>86.219360844295394</v>
      </c>
      <c r="D6" s="56">
        <v>61.655167309786286</v>
      </c>
      <c r="E6" s="56">
        <v>67.283090349735616</v>
      </c>
      <c r="F6" s="56">
        <v>69.357968822020993</v>
      </c>
      <c r="G6" s="57" t="s">
        <v>172</v>
      </c>
      <c r="H6" s="56">
        <v>86.832766129966828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s="48" customFormat="1">
      <c r="A7" s="16" t="s">
        <v>116</v>
      </c>
      <c r="B7" s="56">
        <v>69.605417680260331</v>
      </c>
      <c r="C7" s="56">
        <v>52.595717062809598</v>
      </c>
      <c r="D7" s="56">
        <v>60.1448444183481</v>
      </c>
      <c r="E7" s="56">
        <v>16.046088934597417</v>
      </c>
      <c r="F7" s="56">
        <v>47.549956526523104</v>
      </c>
      <c r="G7" s="57">
        <v>99.655048858074224</v>
      </c>
      <c r="H7" s="56">
        <v>62.210323930513901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s="48" customFormat="1">
      <c r="A8" s="16" t="s">
        <v>117</v>
      </c>
      <c r="B8" s="56">
        <v>71.580059954349153</v>
      </c>
      <c r="C8" s="56">
        <v>86.488365276826258</v>
      </c>
      <c r="D8" s="56">
        <v>70.930415939183007</v>
      </c>
      <c r="E8" s="56">
        <v>70.195851995818572</v>
      </c>
      <c r="F8" s="56">
        <v>45.575530211041091</v>
      </c>
      <c r="G8" s="57" t="s">
        <v>172</v>
      </c>
      <c r="H8" s="56">
        <v>79.104766045338351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s="48" customFormat="1">
      <c r="A9" s="16" t="s">
        <v>118</v>
      </c>
      <c r="B9" s="56">
        <v>65.398730501604646</v>
      </c>
      <c r="C9" s="56">
        <v>75.463524186123394</v>
      </c>
      <c r="D9" s="56">
        <v>61.891624337031473</v>
      </c>
      <c r="E9" s="56">
        <v>61.55012277525357</v>
      </c>
      <c r="F9" s="56">
        <v>63.266068468153968</v>
      </c>
      <c r="G9" s="57" t="s">
        <v>172</v>
      </c>
      <c r="H9" s="56">
        <v>69.552014199936124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48" customFormat="1">
      <c r="A10" s="16" t="s">
        <v>119</v>
      </c>
      <c r="B10" s="56">
        <v>80.571920544837894</v>
      </c>
      <c r="C10" s="56">
        <v>91.272955665116726</v>
      </c>
      <c r="D10" s="56">
        <v>75.664831953514621</v>
      </c>
      <c r="E10" s="56">
        <v>60.373898271758449</v>
      </c>
      <c r="F10" s="56">
        <v>64.667808845678948</v>
      </c>
      <c r="G10" s="57" t="s">
        <v>172</v>
      </c>
      <c r="H10" s="56">
        <v>82.855589227441087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48" customFormat="1">
      <c r="A11" s="16" t="s">
        <v>120</v>
      </c>
      <c r="B11" s="56">
        <v>84.440321427413238</v>
      </c>
      <c r="C11" s="56">
        <v>82.596793605623219</v>
      </c>
      <c r="D11" s="56">
        <v>78.304070960860344</v>
      </c>
      <c r="E11" s="56">
        <v>75.204335954556782</v>
      </c>
      <c r="F11" s="56">
        <v>88.477241313484384</v>
      </c>
      <c r="G11" s="57" t="s">
        <v>172</v>
      </c>
      <c r="H11" s="56">
        <v>82.255746618701011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s="48" customFormat="1">
      <c r="A12" s="16" t="s">
        <v>124</v>
      </c>
      <c r="B12" s="56">
        <v>83.917444205329389</v>
      </c>
      <c r="C12" s="56">
        <v>96.551893370354634</v>
      </c>
      <c r="D12" s="56">
        <v>0</v>
      </c>
      <c r="E12" s="56">
        <v>76.139082695235771</v>
      </c>
      <c r="F12" s="56">
        <v>30.597020833333332</v>
      </c>
      <c r="G12" s="57" t="s">
        <v>172</v>
      </c>
      <c r="H12" s="56">
        <v>93.39613547376014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s="48" customFormat="1">
      <c r="A13" s="16" t="s">
        <v>121</v>
      </c>
      <c r="B13" s="56">
        <v>53.006762212085</v>
      </c>
      <c r="C13" s="56">
        <v>77.248114743310936</v>
      </c>
      <c r="D13" s="56">
        <v>22.24454965010748</v>
      </c>
      <c r="E13" s="56">
        <v>15.416479606896552</v>
      </c>
      <c r="F13" s="56">
        <v>14.727312683333333</v>
      </c>
      <c r="G13" s="57" t="s">
        <v>172</v>
      </c>
      <c r="H13" s="56">
        <v>59.93116800274391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48" customFormat="1">
      <c r="A14" s="16" t="s">
        <v>122</v>
      </c>
      <c r="B14" s="56">
        <v>70.715203843632054</v>
      </c>
      <c r="C14" s="56">
        <v>78.107488877740423</v>
      </c>
      <c r="D14" s="56">
        <v>63.008461862034657</v>
      </c>
      <c r="E14" s="56">
        <v>44.080340149820849</v>
      </c>
      <c r="F14" s="56">
        <v>65.842677908635466</v>
      </c>
      <c r="G14" s="57" t="s">
        <v>172</v>
      </c>
      <c r="H14" s="56">
        <v>70.864868964335429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8" customFormat="1">
      <c r="A15" s="16" t="s">
        <v>123</v>
      </c>
      <c r="B15" s="56">
        <v>63.498575296234236</v>
      </c>
      <c r="C15" s="56">
        <v>98.173587010237156</v>
      </c>
      <c r="D15" s="56">
        <v>49.112665702606385</v>
      </c>
      <c r="E15" s="56">
        <v>38.230162827361802</v>
      </c>
      <c r="F15" s="56">
        <v>34.89260823055691</v>
      </c>
      <c r="G15" s="57" t="s">
        <v>172</v>
      </c>
      <c r="H15" s="56">
        <v>79.102056450715494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8" customFormat="1">
      <c r="A16" s="16" t="s">
        <v>125</v>
      </c>
      <c r="B16" s="56">
        <v>63.385791073131458</v>
      </c>
      <c r="C16" s="56">
        <v>80.386506433297043</v>
      </c>
      <c r="D16" s="56">
        <v>46.389986681756632</v>
      </c>
      <c r="E16" s="56">
        <v>28.054198928842816</v>
      </c>
      <c r="F16" s="56">
        <v>51.101558189320798</v>
      </c>
      <c r="G16" s="57" t="s">
        <v>172</v>
      </c>
      <c r="H16" s="56">
        <v>66.013782367670927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8" customFormat="1">
      <c r="A17" s="16" t="s">
        <v>126</v>
      </c>
      <c r="B17" s="56">
        <v>76.547142370716628</v>
      </c>
      <c r="C17" s="56">
        <v>88.295297674615682</v>
      </c>
      <c r="D17" s="56">
        <v>48.711579309830036</v>
      </c>
      <c r="E17" s="56">
        <v>14.538828253770822</v>
      </c>
      <c r="F17" s="56">
        <v>26.642818180506055</v>
      </c>
      <c r="G17" s="57" t="s">
        <v>172</v>
      </c>
      <c r="H17" s="56">
        <v>77.175972039092173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8" customFormat="1">
      <c r="A18" s="16" t="s">
        <v>141</v>
      </c>
      <c r="B18" s="56">
        <v>90.147855516071729</v>
      </c>
      <c r="C18" s="56">
        <v>90.267714809910501</v>
      </c>
      <c r="D18" s="56">
        <v>78.389085874289648</v>
      </c>
      <c r="E18" s="56">
        <v>61.672754664799179</v>
      </c>
      <c r="F18" s="56">
        <v>59.734815714824286</v>
      </c>
      <c r="G18" s="57" t="s">
        <v>172</v>
      </c>
      <c r="H18" s="56">
        <v>86.166001089798542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8" customFormat="1">
      <c r="A19" s="16" t="s">
        <v>142</v>
      </c>
      <c r="B19" s="56">
        <v>80.573928932415214</v>
      </c>
      <c r="C19" s="56">
        <v>77.099829169281037</v>
      </c>
      <c r="D19" s="56">
        <v>53.765448484496225</v>
      </c>
      <c r="E19" s="56">
        <v>50.247064171759682</v>
      </c>
      <c r="F19" s="56">
        <v>75.799808972291004</v>
      </c>
      <c r="G19" s="57" t="s">
        <v>172</v>
      </c>
      <c r="H19" s="56">
        <v>74.314668671971774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8" customFormat="1">
      <c r="A20" s="16" t="s">
        <v>143</v>
      </c>
      <c r="B20" s="56">
        <v>90.632209615756338</v>
      </c>
      <c r="C20" s="56">
        <v>96.585563852196231</v>
      </c>
      <c r="D20" s="56">
        <v>56.424073763729176</v>
      </c>
      <c r="E20" s="56">
        <v>51.728254968023649</v>
      </c>
      <c r="F20" s="57" t="s">
        <v>172</v>
      </c>
      <c r="G20" s="57" t="s">
        <v>172</v>
      </c>
      <c r="H20" s="56">
        <v>91.166249567560257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48" customFormat="1">
      <c r="A21" s="16" t="s">
        <v>85</v>
      </c>
      <c r="B21" s="56">
        <v>65.780311721905321</v>
      </c>
      <c r="C21" s="56">
        <v>77.311067889999762</v>
      </c>
      <c r="D21" s="56">
        <v>52.351194711815829</v>
      </c>
      <c r="E21" s="56">
        <v>33.236614109334575</v>
      </c>
      <c r="F21" s="56">
        <v>84.719681921470283</v>
      </c>
      <c r="G21" s="57" t="s">
        <v>172</v>
      </c>
      <c r="H21" s="56">
        <v>66.611089535890144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48" customFormat="1">
      <c r="A22" s="16" t="s">
        <v>86</v>
      </c>
      <c r="B22" s="56">
        <v>57.064680306817586</v>
      </c>
      <c r="C22" s="56">
        <v>79.811022377622393</v>
      </c>
      <c r="D22" s="56">
        <v>71.769946551354508</v>
      </c>
      <c r="E22" s="56">
        <v>23.308371096774195</v>
      </c>
      <c r="F22" s="56">
        <v>65.948297613914946</v>
      </c>
      <c r="G22" s="57" t="s">
        <v>172</v>
      </c>
      <c r="H22" s="56">
        <v>66.187036421400251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8" customFormat="1">
      <c r="A23" s="16" t="s">
        <v>87</v>
      </c>
      <c r="B23" s="56">
        <v>53.776822232527685</v>
      </c>
      <c r="C23" s="56">
        <v>94.105849506179979</v>
      </c>
      <c r="D23" s="56">
        <v>78.62097905265793</v>
      </c>
      <c r="E23" s="56">
        <v>75.846171002428036</v>
      </c>
      <c r="F23" s="56">
        <v>76.235969730253785</v>
      </c>
      <c r="G23" s="57" t="s">
        <v>172</v>
      </c>
      <c r="H23" s="56">
        <v>74.981801182277522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8" customFormat="1">
      <c r="A24" s="16" t="s">
        <v>67</v>
      </c>
      <c r="B24" s="56">
        <v>90.8091803634874</v>
      </c>
      <c r="C24" s="56">
        <v>95.277654427862316</v>
      </c>
      <c r="D24" s="56">
        <v>65.623910017381107</v>
      </c>
      <c r="E24" s="56">
        <v>70.289055370205787</v>
      </c>
      <c r="F24" s="56">
        <v>77.837291693227755</v>
      </c>
      <c r="G24" s="57" t="s">
        <v>172</v>
      </c>
      <c r="H24" s="56">
        <v>90.932948026603256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8" customFormat="1">
      <c r="A25" s="16" t="s">
        <v>68</v>
      </c>
      <c r="B25" s="56">
        <v>75.252511315127052</v>
      </c>
      <c r="C25" s="56">
        <v>82.45610657425992</v>
      </c>
      <c r="D25" s="56">
        <v>54.533607675183227</v>
      </c>
      <c r="E25" s="56">
        <v>41.911437424761914</v>
      </c>
      <c r="F25" s="56">
        <v>53.961195382595641</v>
      </c>
      <c r="G25" s="57" t="s">
        <v>172</v>
      </c>
      <c r="H25" s="56">
        <v>71.28169836405209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8" customFormat="1">
      <c r="A26" s="16" t="s">
        <v>69</v>
      </c>
      <c r="B26" s="56">
        <v>70.330515303707003</v>
      </c>
      <c r="C26" s="56">
        <v>90.465449470261788</v>
      </c>
      <c r="D26" s="56">
        <v>49.027141182792789</v>
      </c>
      <c r="E26" s="56">
        <v>54.929982018534481</v>
      </c>
      <c r="F26" s="56">
        <v>40.587575011291015</v>
      </c>
      <c r="G26" s="57" t="s">
        <v>172</v>
      </c>
      <c r="H26" s="56">
        <v>76.238730808990439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8" customFormat="1">
      <c r="A27" s="16" t="s">
        <v>70</v>
      </c>
      <c r="B27" s="56">
        <v>52.691886397153709</v>
      </c>
      <c r="C27" s="56">
        <v>78.490271760097698</v>
      </c>
      <c r="D27" s="56">
        <v>64.645853137952841</v>
      </c>
      <c r="E27" s="56">
        <v>7.6756186025334054</v>
      </c>
      <c r="F27" s="56">
        <v>42.081642492767749</v>
      </c>
      <c r="G27" s="57">
        <v>99.835016768359097</v>
      </c>
      <c r="H27" s="56">
        <v>63.543672202854673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48" customFormat="1">
      <c r="A28" s="16" t="s">
        <v>71</v>
      </c>
      <c r="B28" s="56">
        <v>70.88313392410457</v>
      </c>
      <c r="C28" s="56">
        <v>93.829533211040626</v>
      </c>
      <c r="D28" s="56">
        <v>63.003312189432727</v>
      </c>
      <c r="E28" s="56">
        <v>65.630128768342047</v>
      </c>
      <c r="F28" s="56">
        <v>62.36574370710445</v>
      </c>
      <c r="G28" s="57" t="s">
        <v>172</v>
      </c>
      <c r="H28" s="56">
        <v>80.88399498887631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48" customFormat="1">
      <c r="A29" s="16" t="s">
        <v>72</v>
      </c>
      <c r="B29" s="56">
        <v>78.505491049561442</v>
      </c>
      <c r="C29" s="56">
        <v>90.543829154930009</v>
      </c>
      <c r="D29" s="56">
        <v>75.553217805939298</v>
      </c>
      <c r="E29" s="56">
        <v>46.987309957953734</v>
      </c>
      <c r="F29" s="56">
        <v>72.529155143374169</v>
      </c>
      <c r="G29" s="57" t="s">
        <v>172</v>
      </c>
      <c r="H29" s="56">
        <v>82.961470526641392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8" customFormat="1">
      <c r="A30" s="16" t="s">
        <v>73</v>
      </c>
      <c r="B30" s="56">
        <v>71.720103823375936</v>
      </c>
      <c r="C30" s="56">
        <v>98.557337814251483</v>
      </c>
      <c r="D30" s="56">
        <v>57.206777786530274</v>
      </c>
      <c r="E30" s="56">
        <v>66.136709857119513</v>
      </c>
      <c r="F30" s="56">
        <v>62.03935341511221</v>
      </c>
      <c r="G30" s="57" t="s">
        <v>172</v>
      </c>
      <c r="H30" s="56">
        <v>92.124269643966912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8" customFormat="1">
      <c r="A31" s="16" t="s">
        <v>74</v>
      </c>
      <c r="B31" s="56">
        <v>79.803954119342109</v>
      </c>
      <c r="C31" s="56">
        <v>95.68316023927251</v>
      </c>
      <c r="D31" s="56">
        <v>52.119674460792552</v>
      </c>
      <c r="E31" s="56">
        <v>53.793420925681005</v>
      </c>
      <c r="F31" s="56">
        <v>92.756732964062422</v>
      </c>
      <c r="G31" s="57" t="s">
        <v>172</v>
      </c>
      <c r="H31" s="56">
        <v>85.636568171953897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8" customFormat="1">
      <c r="A32" s="16" t="s">
        <v>75</v>
      </c>
      <c r="B32" s="56">
        <v>78.748358908723347</v>
      </c>
      <c r="C32" s="56">
        <v>82.421820681618712</v>
      </c>
      <c r="D32" s="56">
        <v>65.068819556359301</v>
      </c>
      <c r="E32" s="56">
        <v>61.502691083488905</v>
      </c>
      <c r="F32" s="56">
        <v>32.087234634446908</v>
      </c>
      <c r="G32" s="57" t="s">
        <v>172</v>
      </c>
      <c r="H32" s="56">
        <v>79.052213766061726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8" customFormat="1">
      <c r="A33" s="16"/>
      <c r="B33" s="56"/>
      <c r="C33" s="56"/>
      <c r="D33" s="56"/>
      <c r="E33" s="56"/>
      <c r="F33" s="56"/>
      <c r="G33" s="57" t="s">
        <v>172</v>
      </c>
      <c r="H33" s="56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58" customFormat="1">
      <c r="A34" s="23" t="s">
        <v>76</v>
      </c>
      <c r="B34" s="56">
        <v>69.992049700628172</v>
      </c>
      <c r="C34" s="56">
        <v>87.609382742422696</v>
      </c>
      <c r="D34" s="56">
        <v>60.696803259702278</v>
      </c>
      <c r="E34" s="56">
        <v>46.717454245413435</v>
      </c>
      <c r="F34" s="56">
        <v>60.071067579990633</v>
      </c>
      <c r="G34" s="57">
        <v>99.784126536752979</v>
      </c>
      <c r="H34" s="56">
        <v>75.732889318997991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47" customFormat="1">
      <c r="A35" s="59"/>
      <c r="B35" s="31"/>
      <c r="C35" s="31"/>
      <c r="D35" s="31"/>
      <c r="E35" s="31"/>
      <c r="F35" s="31"/>
      <c r="G35" s="60"/>
      <c r="H35" s="3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48" customFormat="1">
      <c r="B36" s="61"/>
      <c r="C36" s="61"/>
      <c r="D36" s="61"/>
      <c r="E36" s="61"/>
      <c r="F36" s="61"/>
      <c r="G36" s="62"/>
      <c r="H36" s="6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>
      <c r="A37" s="1" t="s">
        <v>173</v>
      </c>
      <c r="B37" s="19"/>
      <c r="C37" s="19"/>
      <c r="D37" s="19"/>
      <c r="E37" s="19"/>
      <c r="F37" s="19"/>
      <c r="G37" s="63"/>
      <c r="H37" s="19"/>
    </row>
    <row r="38" spans="1:41">
      <c r="B38" s="19"/>
      <c r="C38" s="19"/>
      <c r="D38" s="19"/>
      <c r="E38" s="19"/>
      <c r="F38" s="19"/>
      <c r="G38" s="63"/>
      <c r="H38" s="19"/>
    </row>
    <row r="39" spans="1:41">
      <c r="B39" s="19"/>
      <c r="C39" s="19"/>
      <c r="D39" s="19"/>
      <c r="E39" s="19"/>
      <c r="F39" s="19"/>
      <c r="G39" s="63"/>
      <c r="H39" s="19"/>
    </row>
    <row r="40" spans="1:41">
      <c r="B40" s="19"/>
      <c r="C40" s="19"/>
      <c r="D40" s="19"/>
      <c r="E40" s="19"/>
      <c r="F40" s="19"/>
      <c r="G40" s="63"/>
      <c r="H40" s="19"/>
    </row>
    <row r="41" spans="1:41">
      <c r="B41" s="19"/>
      <c r="C41" s="19"/>
      <c r="D41" s="19"/>
      <c r="E41" s="19"/>
      <c r="F41" s="19"/>
      <c r="G41" s="63"/>
      <c r="H41" s="19"/>
    </row>
    <row r="42" spans="1:41">
      <c r="B42" s="19"/>
    </row>
  </sheetData>
  <pageMargins left="0.70866141732283472" right="0.70866141732283472" top="0.74803149606299213" bottom="0.74803149606299213" header="0.31496062992125984" footer="0.3149606299212598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zoomScalePageLayoutView="80" workbookViewId="0">
      <selection activeCell="A2" sqref="A2"/>
    </sheetView>
  </sheetViews>
  <sheetFormatPr defaultColWidth="9.140625" defaultRowHeight="12.75"/>
  <cols>
    <col min="1" max="1" width="20.7109375" style="91" customWidth="1"/>
    <col min="2" max="2" width="14.42578125" style="115" customWidth="1"/>
    <col min="3" max="4" width="14.42578125" style="91" customWidth="1"/>
    <col min="5" max="6" width="17.7109375" style="91" customWidth="1"/>
    <col min="7" max="7" width="18.85546875" style="91" customWidth="1"/>
    <col min="8" max="8" width="11.85546875" style="91" customWidth="1"/>
    <col min="9" max="16384" width="9.140625" style="91"/>
  </cols>
  <sheetData>
    <row r="1" spans="1:8" s="111" customFormat="1">
      <c r="A1" s="132" t="s">
        <v>188</v>
      </c>
      <c r="B1" s="132"/>
      <c r="C1" s="132"/>
      <c r="D1" s="132"/>
      <c r="E1" s="132"/>
      <c r="F1" s="132"/>
      <c r="G1" s="132"/>
      <c r="H1" s="132"/>
    </row>
    <row r="2" spans="1:8" s="111" customFormat="1">
      <c r="A2" s="125"/>
      <c r="B2" s="125"/>
      <c r="C2" s="125"/>
      <c r="D2" s="125"/>
      <c r="E2" s="125"/>
      <c r="F2" s="125"/>
      <c r="G2" s="125"/>
      <c r="H2" s="125"/>
    </row>
    <row r="3" spans="1:8">
      <c r="A3" s="106"/>
      <c r="B3" s="112"/>
      <c r="C3" s="106"/>
      <c r="D3" s="106"/>
      <c r="E3" s="106"/>
      <c r="F3" s="106"/>
      <c r="G3" s="139" t="s">
        <v>37</v>
      </c>
    </row>
    <row r="4" spans="1:8" ht="45" customHeight="1">
      <c r="A4" s="113"/>
      <c r="B4" s="84" t="s">
        <v>38</v>
      </c>
      <c r="C4" s="114" t="s">
        <v>39</v>
      </c>
      <c r="D4" s="114" t="s">
        <v>40</v>
      </c>
      <c r="E4" s="114" t="s">
        <v>41</v>
      </c>
      <c r="F4" s="114" t="s">
        <v>42</v>
      </c>
      <c r="G4" s="114" t="s">
        <v>43</v>
      </c>
    </row>
    <row r="5" spans="1:8" ht="13.5" customHeight="1"/>
    <row r="6" spans="1:8">
      <c r="A6" s="103" t="s">
        <v>44</v>
      </c>
      <c r="B6" s="140">
        <v>287327.86221000005</v>
      </c>
      <c r="C6" s="140">
        <v>31137.68</v>
      </c>
      <c r="D6" s="140">
        <v>318465.54221000004</v>
      </c>
      <c r="E6" s="140">
        <v>308915</v>
      </c>
      <c r="F6" s="140">
        <v>374701</v>
      </c>
      <c r="G6" s="141">
        <f t="shared" ref="G6:G28" si="0">D6/E6*100</f>
        <v>103.09164081057898</v>
      </c>
    </row>
    <row r="7" spans="1:8">
      <c r="A7" s="103" t="s">
        <v>45</v>
      </c>
      <c r="B7" s="140">
        <v>39546.817290000006</v>
      </c>
      <c r="C7" s="140">
        <v>3951.57</v>
      </c>
      <c r="D7" s="140">
        <v>43498.387290000006</v>
      </c>
      <c r="E7" s="140">
        <v>39519</v>
      </c>
      <c r="F7" s="140">
        <v>47890</v>
      </c>
      <c r="G7" s="141">
        <f t="shared" si="0"/>
        <v>110.06955461929707</v>
      </c>
    </row>
    <row r="8" spans="1:8">
      <c r="A8" s="103" t="s">
        <v>46</v>
      </c>
      <c r="B8" s="140">
        <v>366727.2329699999</v>
      </c>
      <c r="C8" s="140">
        <v>32977.699999999997</v>
      </c>
      <c r="D8" s="140">
        <v>399704.93296999991</v>
      </c>
      <c r="E8" s="140">
        <v>321192</v>
      </c>
      <c r="F8" s="140">
        <v>392500</v>
      </c>
      <c r="G8" s="141">
        <f t="shared" si="0"/>
        <v>124.44423677115243</v>
      </c>
      <c r="H8" s="116"/>
    </row>
    <row r="9" spans="1:8">
      <c r="A9" s="103" t="s">
        <v>50</v>
      </c>
      <c r="B9" s="140">
        <v>73515.106680000012</v>
      </c>
      <c r="C9" s="140">
        <v>8072.75</v>
      </c>
      <c r="D9" s="140">
        <v>81587.856680000012</v>
      </c>
      <c r="E9" s="140">
        <v>81003</v>
      </c>
      <c r="F9" s="140">
        <v>97737</v>
      </c>
      <c r="G9" s="141">
        <f>D9/E9*100</f>
        <v>100.72201854252314</v>
      </c>
    </row>
    <row r="10" spans="1:8">
      <c r="A10" s="103" t="s">
        <v>47</v>
      </c>
      <c r="B10" s="140">
        <v>131710.38575000002</v>
      </c>
      <c r="C10" s="140">
        <v>10437.769880000002</v>
      </c>
      <c r="D10" s="140">
        <v>142148.15563000002</v>
      </c>
      <c r="E10" s="140">
        <v>104857</v>
      </c>
      <c r="F10" s="140">
        <v>126483</v>
      </c>
      <c r="G10" s="141">
        <f t="shared" si="0"/>
        <v>135.56382085125458</v>
      </c>
      <c r="H10" s="116"/>
    </row>
    <row r="11" spans="1:8">
      <c r="A11" s="103" t="s">
        <v>48</v>
      </c>
      <c r="B11" s="140">
        <v>87056.214500000016</v>
      </c>
      <c r="C11" s="140">
        <v>7645.4</v>
      </c>
      <c r="D11" s="140">
        <v>94701.614500000011</v>
      </c>
      <c r="E11" s="140">
        <v>76748</v>
      </c>
      <c r="F11" s="140">
        <v>92879</v>
      </c>
      <c r="G11" s="141">
        <f t="shared" si="0"/>
        <v>123.39294118413511</v>
      </c>
      <c r="H11" s="116"/>
    </row>
    <row r="12" spans="1:8">
      <c r="A12" s="103" t="s">
        <v>49</v>
      </c>
      <c r="B12" s="140">
        <v>324848.38295000006</v>
      </c>
      <c r="C12" s="140">
        <v>33737.550000000003</v>
      </c>
      <c r="D12" s="140">
        <v>358585.93295000005</v>
      </c>
      <c r="E12" s="140">
        <v>297004</v>
      </c>
      <c r="F12" s="140">
        <v>386731</v>
      </c>
      <c r="G12" s="141">
        <f t="shared" si="0"/>
        <v>120.73437830803626</v>
      </c>
    </row>
    <row r="13" spans="1:8">
      <c r="A13" s="103" t="s">
        <v>189</v>
      </c>
      <c r="B13" s="140">
        <v>79775.785250000001</v>
      </c>
      <c r="C13" s="140">
        <v>8435.84</v>
      </c>
      <c r="D13" s="140">
        <v>88211.625249999997</v>
      </c>
      <c r="E13" s="140">
        <v>84361</v>
      </c>
      <c r="F13" s="140">
        <v>102077</v>
      </c>
      <c r="G13" s="141">
        <f t="shared" si="0"/>
        <v>104.56446136247793</v>
      </c>
    </row>
    <row r="14" spans="1:8">
      <c r="A14" s="103" t="s">
        <v>51</v>
      </c>
      <c r="B14" s="140">
        <v>341857.68726999999</v>
      </c>
      <c r="C14" s="140">
        <v>33850.949999999997</v>
      </c>
      <c r="D14" s="140">
        <v>375708.63727000001</v>
      </c>
      <c r="E14" s="140">
        <v>333673</v>
      </c>
      <c r="F14" s="140">
        <v>407403</v>
      </c>
      <c r="G14" s="141">
        <f t="shared" si="0"/>
        <v>112.59785396780681</v>
      </c>
    </row>
    <row r="15" spans="1:8">
      <c r="A15" s="103" t="s">
        <v>52</v>
      </c>
      <c r="B15" s="140">
        <v>248917.26033000002</v>
      </c>
      <c r="C15" s="140">
        <v>27399.82</v>
      </c>
      <c r="D15" s="140">
        <v>276317.08033000003</v>
      </c>
      <c r="E15" s="140">
        <v>269257</v>
      </c>
      <c r="F15" s="140">
        <v>329677</v>
      </c>
      <c r="G15" s="141">
        <f t="shared" si="0"/>
        <v>102.62206008757433</v>
      </c>
    </row>
    <row r="16" spans="1:8">
      <c r="A16" s="103" t="s">
        <v>53</v>
      </c>
      <c r="B16" s="140">
        <v>235203.84199999998</v>
      </c>
      <c r="C16" s="140">
        <v>24973.06</v>
      </c>
      <c r="D16" s="140">
        <v>260176.90199999997</v>
      </c>
      <c r="E16" s="140">
        <v>200985</v>
      </c>
      <c r="F16" s="140">
        <v>278149</v>
      </c>
      <c r="G16" s="141">
        <f t="shared" si="0"/>
        <v>129.45090529143965</v>
      </c>
    </row>
    <row r="17" spans="1:8">
      <c r="A17" s="103" t="s">
        <v>54</v>
      </c>
      <c r="B17" s="140">
        <v>140437.88238000002</v>
      </c>
      <c r="C17" s="140">
        <v>15364.09</v>
      </c>
      <c r="D17" s="140">
        <v>155801.97238000002</v>
      </c>
      <c r="E17" s="140">
        <v>154044</v>
      </c>
      <c r="F17" s="140">
        <v>186014</v>
      </c>
      <c r="G17" s="141">
        <f t="shared" si="0"/>
        <v>101.14121444522345</v>
      </c>
    </row>
    <row r="18" spans="1:8">
      <c r="A18" s="103" t="s">
        <v>55</v>
      </c>
      <c r="B18" s="140">
        <v>198373.55063000001</v>
      </c>
      <c r="C18" s="140">
        <v>22223.18</v>
      </c>
      <c r="D18" s="140">
        <v>220596.73063000001</v>
      </c>
      <c r="E18" s="140">
        <v>215461</v>
      </c>
      <c r="F18" s="140">
        <v>266114</v>
      </c>
      <c r="G18" s="141">
        <f t="shared" si="0"/>
        <v>102.38360103684658</v>
      </c>
    </row>
    <row r="19" spans="1:8">
      <c r="A19" s="103" t="s">
        <v>56</v>
      </c>
      <c r="B19" s="140">
        <v>114576.44000000002</v>
      </c>
      <c r="C19" s="140">
        <v>13037.64</v>
      </c>
      <c r="D19" s="140">
        <v>127614.08000000002</v>
      </c>
      <c r="E19" s="140">
        <v>125516</v>
      </c>
      <c r="F19" s="140">
        <v>155830</v>
      </c>
      <c r="G19" s="141">
        <f t="shared" si="0"/>
        <v>101.6715637846968</v>
      </c>
    </row>
    <row r="20" spans="1:8">
      <c r="A20" s="103" t="s">
        <v>57</v>
      </c>
      <c r="B20" s="140">
        <v>60289.955020000001</v>
      </c>
      <c r="C20" s="140">
        <v>6546.82</v>
      </c>
      <c r="D20" s="140">
        <v>66836.775020000001</v>
      </c>
      <c r="E20" s="140">
        <v>65472</v>
      </c>
      <c r="F20" s="140">
        <v>79363</v>
      </c>
      <c r="G20" s="141">
        <f t="shared" si="0"/>
        <v>102.08451707600194</v>
      </c>
    </row>
    <row r="21" spans="1:8">
      <c r="A21" s="103" t="s">
        <v>58</v>
      </c>
      <c r="B21" s="140">
        <v>654324.24719999998</v>
      </c>
      <c r="C21" s="140">
        <v>78318.17</v>
      </c>
      <c r="D21" s="140">
        <v>732642.41720000003</v>
      </c>
      <c r="E21" s="140">
        <v>717198</v>
      </c>
      <c r="F21" s="140">
        <v>917412</v>
      </c>
      <c r="G21" s="141">
        <f t="shared" si="0"/>
        <v>102.15343840891916</v>
      </c>
    </row>
    <row r="22" spans="1:8">
      <c r="A22" s="103" t="s">
        <v>59</v>
      </c>
      <c r="B22" s="140">
        <v>593791.96904999996</v>
      </c>
      <c r="C22" s="140">
        <v>65350.879999999997</v>
      </c>
      <c r="D22" s="140">
        <v>659142.84904999996</v>
      </c>
      <c r="E22" s="140">
        <v>647420</v>
      </c>
      <c r="F22" s="140">
        <v>789660</v>
      </c>
      <c r="G22" s="141">
        <f t="shared" si="0"/>
        <v>101.81070233387908</v>
      </c>
    </row>
    <row r="23" spans="1:8">
      <c r="A23" s="103" t="s">
        <v>60</v>
      </c>
      <c r="B23" s="140">
        <v>238499.97928999996</v>
      </c>
      <c r="C23" s="140">
        <v>27078.799999999999</v>
      </c>
      <c r="D23" s="140">
        <v>265578.77928999998</v>
      </c>
      <c r="E23" s="140">
        <v>276373</v>
      </c>
      <c r="F23" s="140">
        <v>331539</v>
      </c>
      <c r="G23" s="141">
        <f t="shared" si="0"/>
        <v>96.094328783926059</v>
      </c>
    </row>
    <row r="24" spans="1:8">
      <c r="A24" s="103" t="s">
        <v>61</v>
      </c>
      <c r="B24" s="140">
        <v>428153.37820999994</v>
      </c>
      <c r="C24" s="140">
        <v>45775.87</v>
      </c>
      <c r="D24" s="140">
        <v>473929.24820999993</v>
      </c>
      <c r="E24" s="140">
        <v>465911</v>
      </c>
      <c r="F24" s="140">
        <v>559207</v>
      </c>
      <c r="G24" s="141">
        <f t="shared" si="0"/>
        <v>101.72098280787532</v>
      </c>
    </row>
    <row r="25" spans="1:8">
      <c r="A25" s="103" t="s">
        <v>62</v>
      </c>
      <c r="B25" s="140">
        <v>841793.68034999992</v>
      </c>
      <c r="C25" s="140">
        <v>89544.07</v>
      </c>
      <c r="D25" s="140">
        <v>931337.75034999987</v>
      </c>
      <c r="E25" s="140">
        <v>911154</v>
      </c>
      <c r="F25" s="140">
        <v>1095232</v>
      </c>
      <c r="G25" s="141">
        <f t="shared" si="0"/>
        <v>102.21518539676057</v>
      </c>
    </row>
    <row r="26" spans="1:8">
      <c r="A26" s="103" t="s">
        <v>63</v>
      </c>
      <c r="B26" s="140">
        <v>372055.55855999992</v>
      </c>
      <c r="C26" s="140">
        <v>40242.93</v>
      </c>
      <c r="D26" s="140">
        <v>412298.48855999991</v>
      </c>
      <c r="E26" s="140">
        <v>410566</v>
      </c>
      <c r="F26" s="140">
        <v>492336</v>
      </c>
      <c r="G26" s="141">
        <f t="shared" si="0"/>
        <v>100.42197565312274</v>
      </c>
    </row>
    <row r="27" spans="1:8">
      <c r="A27" s="103" t="s">
        <v>64</v>
      </c>
      <c r="B27" s="140">
        <v>27094.793550000002</v>
      </c>
      <c r="C27" s="140">
        <v>2902</v>
      </c>
      <c r="D27" s="140">
        <v>29996.793550000002</v>
      </c>
      <c r="E27" s="140">
        <v>29757.315999999999</v>
      </c>
      <c r="F27" s="140">
        <v>35641.887000000002</v>
      </c>
      <c r="G27" s="141">
        <f t="shared" si="0"/>
        <v>100.80476864916179</v>
      </c>
    </row>
    <row r="28" spans="1:8" s="117" customFormat="1">
      <c r="A28" s="135" t="s">
        <v>125</v>
      </c>
      <c r="B28" s="142">
        <f>SUM(B6:B27)</f>
        <v>5885878.0114399996</v>
      </c>
      <c r="C28" s="142">
        <f t="shared" ref="C28:E28" si="1">SUM(C6:C27)</f>
        <v>629004.53987999994</v>
      </c>
      <c r="D28" s="142">
        <f t="shared" si="1"/>
        <v>6514882.5513199987</v>
      </c>
      <c r="E28" s="142">
        <f t="shared" si="1"/>
        <v>6136386.3159999996</v>
      </c>
      <c r="F28" s="142">
        <f>SUM(F6:F27)</f>
        <v>7544575.8870000001</v>
      </c>
      <c r="G28" s="143">
        <f t="shared" si="0"/>
        <v>106.16806400100836</v>
      </c>
      <c r="H28" s="91"/>
    </row>
    <row r="29" spans="1:8">
      <c r="A29" s="106"/>
      <c r="B29" s="136"/>
      <c r="C29" s="137"/>
      <c r="D29" s="137"/>
      <c r="E29" s="137"/>
      <c r="F29" s="137"/>
      <c r="G29" s="138"/>
    </row>
    <row r="30" spans="1:8">
      <c r="B30" s="120"/>
      <c r="C30" s="118"/>
      <c r="D30" s="119"/>
      <c r="E30" s="119"/>
      <c r="F30" s="119"/>
      <c r="G30" s="121"/>
    </row>
    <row r="31" spans="1:8" ht="15">
      <c r="A31" s="91" t="s">
        <v>183</v>
      </c>
      <c r="E31" s="122"/>
      <c r="F31" s="122"/>
      <c r="G31" s="121"/>
    </row>
    <row r="33" spans="1:4">
      <c r="A33" s="92" t="s">
        <v>184</v>
      </c>
    </row>
    <row r="35" spans="1:4">
      <c r="B35" s="123"/>
      <c r="C35" s="122"/>
      <c r="D35" s="122"/>
    </row>
  </sheetData>
  <mergeCells count="1">
    <mergeCell ref="A1:H1"/>
  </mergeCells>
  <phoneticPr fontId="2" type="noConversion"/>
  <pageMargins left="0.74803149606299213" right="0.74803149606299213" top="0.98425196850393704" bottom="0.49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51"/>
  <sheetViews>
    <sheetView zoomScale="75" zoomScaleNormal="75" zoomScalePageLayoutView="80" workbookViewId="0">
      <selection activeCell="A2" sqref="A2"/>
    </sheetView>
  </sheetViews>
  <sheetFormatPr defaultColWidth="8.7109375" defaultRowHeight="12.75"/>
  <cols>
    <col min="1" max="1" width="35.140625" style="3" customWidth="1"/>
    <col min="2" max="2" width="15.42578125" style="3" customWidth="1"/>
    <col min="3" max="3" width="15.85546875" style="3" customWidth="1"/>
    <col min="4" max="4" width="15.42578125" style="3" customWidth="1"/>
    <col min="5" max="5" width="16.28515625" style="3" customWidth="1"/>
    <col min="6" max="6" width="15.7109375" style="3" customWidth="1"/>
    <col min="7" max="7" width="15.140625" style="3" customWidth="1"/>
    <col min="8" max="16384" width="8.7109375" style="3"/>
  </cols>
  <sheetData>
    <row r="1" spans="1:7">
      <c r="A1" s="132" t="s">
        <v>187</v>
      </c>
      <c r="B1" s="132"/>
      <c r="C1" s="132"/>
      <c r="D1" s="132"/>
      <c r="E1" s="132"/>
      <c r="F1" s="132"/>
    </row>
    <row r="2" spans="1:7">
      <c r="A2" s="125"/>
      <c r="B2" s="125"/>
      <c r="C2" s="125"/>
      <c r="D2" s="125"/>
      <c r="E2" s="125"/>
      <c r="F2" s="125"/>
    </row>
    <row r="3" spans="1:7">
      <c r="G3" s="139" t="s">
        <v>37</v>
      </c>
    </row>
    <row r="4" spans="1:7" ht="38.25">
      <c r="A4" s="84"/>
      <c r="B4" s="84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</row>
    <row r="5" spans="1:7">
      <c r="A5" s="107"/>
      <c r="B5" s="107"/>
      <c r="C5" s="107"/>
      <c r="D5" s="107"/>
      <c r="E5" s="107"/>
      <c r="F5" s="107"/>
      <c r="G5" s="107"/>
    </row>
    <row r="6" spans="1:7">
      <c r="A6" s="105" t="s">
        <v>44</v>
      </c>
      <c r="B6" s="146">
        <v>974087.99300000002</v>
      </c>
      <c r="C6" s="146">
        <v>442019</v>
      </c>
      <c r="D6" s="146">
        <v>646071.39153000014</v>
      </c>
      <c r="E6" s="146">
        <v>287327.86221000005</v>
      </c>
      <c r="F6" s="147">
        <f t="shared" ref="F6:F28" si="0">+E6/C6*100</f>
        <v>65.003509398917245</v>
      </c>
      <c r="G6" s="148">
        <f t="shared" ref="G6:G28" si="1">+D6/B6*100</f>
        <v>66.325773048513497</v>
      </c>
    </row>
    <row r="7" spans="1:7">
      <c r="A7" s="105" t="s">
        <v>45</v>
      </c>
      <c r="B7" s="146">
        <v>123649.75900000001</v>
      </c>
      <c r="C7" s="146">
        <v>56108</v>
      </c>
      <c r="D7" s="146">
        <v>89166.740809999988</v>
      </c>
      <c r="E7" s="146">
        <v>39546.817290000006</v>
      </c>
      <c r="F7" s="147">
        <f t="shared" si="0"/>
        <v>70.483384348043074</v>
      </c>
      <c r="G7" s="148">
        <f t="shared" si="1"/>
        <v>72.112345006673223</v>
      </c>
    </row>
    <row r="8" spans="1:7">
      <c r="A8" s="105" t="s">
        <v>46</v>
      </c>
      <c r="B8" s="146">
        <v>1026568.657</v>
      </c>
      <c r="C8" s="146">
        <v>471110</v>
      </c>
      <c r="D8" s="146">
        <v>802710.0226100001</v>
      </c>
      <c r="E8" s="146">
        <v>366727.2329699999</v>
      </c>
      <c r="F8" s="147">
        <f t="shared" si="0"/>
        <v>77.843228326717735</v>
      </c>
      <c r="G8" s="147">
        <f t="shared" si="1"/>
        <v>78.193505825105277</v>
      </c>
    </row>
    <row r="9" spans="1:7">
      <c r="A9" s="105" t="s">
        <v>50</v>
      </c>
      <c r="B9" s="146">
        <v>289402.95600000001</v>
      </c>
      <c r="C9" s="146">
        <v>114621</v>
      </c>
      <c r="D9" s="146">
        <v>187329.39971</v>
      </c>
      <c r="E9" s="146">
        <v>73515.106680000012</v>
      </c>
      <c r="F9" s="147">
        <f>+E9/C9*100</f>
        <v>64.137554793624219</v>
      </c>
      <c r="G9" s="147">
        <f>+D9/B9*100</f>
        <v>64.729608259426342</v>
      </c>
    </row>
    <row r="10" spans="1:7">
      <c r="A10" s="105" t="s">
        <v>47</v>
      </c>
      <c r="B10" s="149">
        <v>330192.02600000001</v>
      </c>
      <c r="C10" s="149">
        <v>148205</v>
      </c>
      <c r="D10" s="149">
        <v>293309.94365999993</v>
      </c>
      <c r="E10" s="149">
        <v>131710.38575000002</v>
      </c>
      <c r="F10" s="148">
        <f t="shared" si="0"/>
        <v>88.870406362808282</v>
      </c>
      <c r="G10" s="148">
        <f t="shared" si="1"/>
        <v>88.830111136602653</v>
      </c>
    </row>
    <row r="11" spans="1:7">
      <c r="A11" s="105" t="s">
        <v>48</v>
      </c>
      <c r="B11" s="146">
        <v>278764.79100000003</v>
      </c>
      <c r="C11" s="146">
        <v>108566</v>
      </c>
      <c r="D11" s="146">
        <v>218587.92256999997</v>
      </c>
      <c r="E11" s="146">
        <v>87056.214500000016</v>
      </c>
      <c r="F11" s="147">
        <f t="shared" si="0"/>
        <v>80.18736482876777</v>
      </c>
      <c r="G11" s="147">
        <f t="shared" si="1"/>
        <v>78.41303121024346</v>
      </c>
    </row>
    <row r="12" spans="1:7">
      <c r="A12" s="105" t="s">
        <v>49</v>
      </c>
      <c r="B12" s="146">
        <v>1042158.575</v>
      </c>
      <c r="C12" s="146">
        <v>478155</v>
      </c>
      <c r="D12" s="146">
        <v>701036.74459000002</v>
      </c>
      <c r="E12" s="146">
        <v>324848.38295000006</v>
      </c>
      <c r="F12" s="147">
        <f t="shared" si="0"/>
        <v>67.937882684485174</v>
      </c>
      <c r="G12" s="147">
        <f t="shared" si="1"/>
        <v>67.267761491095541</v>
      </c>
    </row>
    <row r="13" spans="1:7">
      <c r="A13" s="105" t="s">
        <v>189</v>
      </c>
      <c r="B13" s="146">
        <v>265683.47899999999</v>
      </c>
      <c r="C13" s="146">
        <v>119774</v>
      </c>
      <c r="D13" s="146">
        <v>178624.88437000001</v>
      </c>
      <c r="E13" s="146">
        <v>79775.785250000001</v>
      </c>
      <c r="F13" s="147">
        <f t="shared" si="0"/>
        <v>66.605260949788772</v>
      </c>
      <c r="G13" s="147">
        <f t="shared" si="1"/>
        <v>67.232213701176363</v>
      </c>
    </row>
    <row r="14" spans="1:7">
      <c r="A14" s="105" t="s">
        <v>51</v>
      </c>
      <c r="B14" s="146">
        <v>1158082.673</v>
      </c>
      <c r="C14" s="146">
        <v>527819</v>
      </c>
      <c r="D14" s="146">
        <v>764929.1601900002</v>
      </c>
      <c r="E14" s="146">
        <v>341857.68726999999</v>
      </c>
      <c r="F14" s="147">
        <f t="shared" si="0"/>
        <v>64.767976762867576</v>
      </c>
      <c r="G14" s="147">
        <f t="shared" si="1"/>
        <v>66.051343140162871</v>
      </c>
    </row>
    <row r="15" spans="1:7">
      <c r="A15" s="105" t="s">
        <v>52</v>
      </c>
      <c r="B15" s="146">
        <v>870527.32900000003</v>
      </c>
      <c r="C15" s="146">
        <v>388956</v>
      </c>
      <c r="D15" s="146">
        <v>561505.33028999995</v>
      </c>
      <c r="E15" s="146">
        <v>248917.26033000002</v>
      </c>
      <c r="F15" s="147">
        <f t="shared" si="0"/>
        <v>63.996251588868667</v>
      </c>
      <c r="G15" s="147">
        <f t="shared" si="1"/>
        <v>64.501746422483635</v>
      </c>
    </row>
    <row r="16" spans="1:7">
      <c r="A16" s="105" t="s">
        <v>53</v>
      </c>
      <c r="B16" s="146">
        <v>786904.25699999998</v>
      </c>
      <c r="C16" s="146">
        <v>353613</v>
      </c>
      <c r="D16" s="146">
        <v>529931.72605000006</v>
      </c>
      <c r="E16" s="146">
        <v>235203.84199999998</v>
      </c>
      <c r="F16" s="147">
        <f t="shared" si="0"/>
        <v>66.514478257303878</v>
      </c>
      <c r="G16" s="147">
        <f t="shared" si="1"/>
        <v>67.343863161995841</v>
      </c>
    </row>
    <row r="17" spans="1:7">
      <c r="A17" s="105" t="s">
        <v>54</v>
      </c>
      <c r="B17" s="146">
        <v>482282.56800000003</v>
      </c>
      <c r="C17" s="146">
        <v>217609</v>
      </c>
      <c r="D17" s="146">
        <v>312817.93067000009</v>
      </c>
      <c r="E17" s="146">
        <v>140437.88238000002</v>
      </c>
      <c r="F17" s="147">
        <f t="shared" si="0"/>
        <v>64.536798744537222</v>
      </c>
      <c r="G17" s="147">
        <f t="shared" si="1"/>
        <v>64.861960897164352</v>
      </c>
    </row>
    <row r="18" spans="1:7">
      <c r="A18" s="105" t="s">
        <v>55</v>
      </c>
      <c r="B18" s="146">
        <v>700434.55700000003</v>
      </c>
      <c r="C18" s="146">
        <v>315419</v>
      </c>
      <c r="D18" s="146">
        <v>439699.88341999997</v>
      </c>
      <c r="E18" s="146">
        <v>198373.55063000001</v>
      </c>
      <c r="F18" s="147">
        <f t="shared" si="0"/>
        <v>62.892073917550938</v>
      </c>
      <c r="G18" s="147">
        <f t="shared" si="1"/>
        <v>62.775298423775503</v>
      </c>
    </row>
    <row r="19" spans="1:7">
      <c r="A19" s="105" t="s">
        <v>56</v>
      </c>
      <c r="B19" s="149">
        <v>426327.61700000003</v>
      </c>
      <c r="C19" s="149">
        <v>192572</v>
      </c>
      <c r="D19" s="149">
        <v>252668.19269999999</v>
      </c>
      <c r="E19" s="149">
        <v>114576.44000000002</v>
      </c>
      <c r="F19" s="148">
        <f t="shared" si="0"/>
        <v>59.497974783457629</v>
      </c>
      <c r="G19" s="148">
        <f t="shared" si="1"/>
        <v>59.266203413700026</v>
      </c>
    </row>
    <row r="20" spans="1:7">
      <c r="A20" s="105" t="s">
        <v>57</v>
      </c>
      <c r="B20" s="146">
        <v>206582.326</v>
      </c>
      <c r="C20" s="146">
        <v>92959</v>
      </c>
      <c r="D20" s="146">
        <v>135105.1833</v>
      </c>
      <c r="E20" s="146">
        <v>60289.955020000001</v>
      </c>
      <c r="F20" s="147">
        <f t="shared" si="0"/>
        <v>64.856501274755544</v>
      </c>
      <c r="G20" s="147">
        <f t="shared" si="1"/>
        <v>65.400165597903083</v>
      </c>
    </row>
    <row r="21" spans="1:7">
      <c r="A21" s="105" t="s">
        <v>58</v>
      </c>
      <c r="B21" s="149">
        <v>1810840.2620000001</v>
      </c>
      <c r="C21" s="149">
        <v>1110774</v>
      </c>
      <c r="D21" s="149">
        <v>1077691.3438900001</v>
      </c>
      <c r="E21" s="149">
        <v>654324.24719999998</v>
      </c>
      <c r="F21" s="148">
        <f t="shared" si="0"/>
        <v>58.907054648380317</v>
      </c>
      <c r="G21" s="147">
        <f t="shared" si="1"/>
        <v>59.513330165286547</v>
      </c>
    </row>
    <row r="22" spans="1:7">
      <c r="A22" s="105" t="s">
        <v>59</v>
      </c>
      <c r="B22" s="146">
        <v>1595085.9140000001</v>
      </c>
      <c r="C22" s="146">
        <v>927827</v>
      </c>
      <c r="D22" s="146">
        <v>1031132.6683400001</v>
      </c>
      <c r="E22" s="146">
        <v>593791.96904999996</v>
      </c>
      <c r="F22" s="147">
        <f t="shared" si="0"/>
        <v>63.99813424808719</v>
      </c>
      <c r="G22" s="148">
        <f t="shared" si="1"/>
        <v>64.644334157163158</v>
      </c>
    </row>
    <row r="23" spans="1:7">
      <c r="A23" s="105" t="s">
        <v>60</v>
      </c>
      <c r="B23" s="146">
        <v>656000.88600000006</v>
      </c>
      <c r="C23" s="146">
        <v>384627</v>
      </c>
      <c r="D23" s="146">
        <v>414631.67407999991</v>
      </c>
      <c r="E23" s="146">
        <v>238499.97928999996</v>
      </c>
      <c r="F23" s="147">
        <f t="shared" si="0"/>
        <v>62.008121970116491</v>
      </c>
      <c r="G23" s="147">
        <f t="shared" si="1"/>
        <v>63.205962511459148</v>
      </c>
    </row>
    <row r="24" spans="1:7">
      <c r="A24" s="105" t="s">
        <v>61</v>
      </c>
      <c r="B24" s="146">
        <v>1087508.9180000001</v>
      </c>
      <c r="C24" s="146">
        <v>650151</v>
      </c>
      <c r="D24" s="146">
        <v>717533.07050000015</v>
      </c>
      <c r="E24" s="146">
        <v>428153.37820999994</v>
      </c>
      <c r="F24" s="147">
        <f t="shared" si="0"/>
        <v>65.854451998074282</v>
      </c>
      <c r="G24" s="147">
        <f t="shared" si="1"/>
        <v>65.979511397441257</v>
      </c>
    </row>
    <row r="25" spans="1:7">
      <c r="A25" s="105" t="s">
        <v>62</v>
      </c>
      <c r="B25" s="146">
        <v>2172958.855</v>
      </c>
      <c r="C25" s="146">
        <v>1271842</v>
      </c>
      <c r="D25" s="146">
        <v>1389477.7033300002</v>
      </c>
      <c r="E25" s="146">
        <v>841793.68034999992</v>
      </c>
      <c r="F25" s="147">
        <f t="shared" si="0"/>
        <v>66.186969792631473</v>
      </c>
      <c r="G25" s="147">
        <f t="shared" si="1"/>
        <v>63.94404110012475</v>
      </c>
    </row>
    <row r="26" spans="1:7">
      <c r="A26" s="105" t="s">
        <v>63</v>
      </c>
      <c r="B26" s="146">
        <v>1284746.987</v>
      </c>
      <c r="C26" s="146">
        <v>571596</v>
      </c>
      <c r="D26" s="146">
        <v>835810.41677000001</v>
      </c>
      <c r="E26" s="146">
        <v>372055.55855999992</v>
      </c>
      <c r="F26" s="147">
        <f t="shared" si="0"/>
        <v>65.090651187202127</v>
      </c>
      <c r="G26" s="147">
        <f t="shared" si="1"/>
        <v>65.056421632222907</v>
      </c>
    </row>
    <row r="27" spans="1:7">
      <c r="A27" s="105" t="s">
        <v>9</v>
      </c>
      <c r="B27" s="146">
        <v>82919.766000000003</v>
      </c>
      <c r="C27" s="146">
        <v>41459.883000000002</v>
      </c>
      <c r="D27" s="146">
        <v>54189.587100000004</v>
      </c>
      <c r="E27" s="146">
        <v>27094.793550000002</v>
      </c>
      <c r="F27" s="147">
        <f t="shared" si="0"/>
        <v>65.351833120223716</v>
      </c>
      <c r="G27" s="147">
        <f t="shared" si="1"/>
        <v>65.351833120223716</v>
      </c>
    </row>
    <row r="28" spans="1:7">
      <c r="A28" s="144" t="s">
        <v>125</v>
      </c>
      <c r="B28" s="150">
        <v>17651711.151000001</v>
      </c>
      <c r="C28" s="150">
        <v>8985781.8829999994</v>
      </c>
      <c r="D28" s="150">
        <v>11633960.920480002</v>
      </c>
      <c r="E28" s="150">
        <v>5885878.0114399996</v>
      </c>
      <c r="F28" s="151">
        <f t="shared" si="0"/>
        <v>65.502124223328423</v>
      </c>
      <c r="G28" s="151">
        <f t="shared" si="1"/>
        <v>65.908402992538868</v>
      </c>
    </row>
    <row r="29" spans="1:7">
      <c r="A29" s="5"/>
      <c r="B29" s="5"/>
      <c r="C29" s="5"/>
      <c r="D29" s="5"/>
      <c r="E29" s="5"/>
      <c r="F29" s="5"/>
      <c r="G29" s="5"/>
    </row>
    <row r="31" spans="1:7" ht="15">
      <c r="A31" s="91" t="s">
        <v>183</v>
      </c>
    </row>
    <row r="32" spans="1:7">
      <c r="A32" s="91"/>
    </row>
    <row r="33" spans="1:5">
      <c r="A33" s="92" t="s">
        <v>184</v>
      </c>
    </row>
    <row r="46" spans="1:5" s="40" customFormat="1" ht="17.25" customHeight="1"/>
    <row r="47" spans="1:5">
      <c r="D47" s="108"/>
      <c r="E47" s="108"/>
    </row>
    <row r="48" spans="1:5" ht="15">
      <c r="A48" s="91" t="s">
        <v>183</v>
      </c>
      <c r="D48" s="108"/>
      <c r="E48" s="108"/>
    </row>
    <row r="49" spans="1:5">
      <c r="D49" s="109"/>
      <c r="E49" s="108"/>
    </row>
    <row r="50" spans="1:5">
      <c r="A50" s="92" t="s">
        <v>184</v>
      </c>
    </row>
    <row r="51" spans="1:5">
      <c r="D51" s="110"/>
    </row>
  </sheetData>
  <mergeCells count="1">
    <mergeCell ref="A1:F1"/>
  </mergeCells>
  <phoneticPr fontId="2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="75" zoomScaleNormal="75" zoomScalePageLayoutView="80" workbookViewId="0">
      <selection activeCell="A2" sqref="A2"/>
    </sheetView>
  </sheetViews>
  <sheetFormatPr defaultColWidth="8.7109375" defaultRowHeight="12.75"/>
  <cols>
    <col min="1" max="1" width="20.28515625" style="3" customWidth="1"/>
    <col min="2" max="5" width="9.140625" style="3" customWidth="1"/>
    <col min="6" max="6" width="11.85546875" style="3" customWidth="1"/>
    <col min="7" max="16384" width="8.7109375" style="3"/>
  </cols>
  <sheetData>
    <row r="1" spans="1:6" ht="15">
      <c r="A1" s="99" t="s">
        <v>186</v>
      </c>
    </row>
    <row r="2" spans="1:6">
      <c r="A2" s="100"/>
    </row>
    <row r="3" spans="1:6" ht="25.5">
      <c r="A3" s="101"/>
      <c r="B3" s="102" t="s">
        <v>133</v>
      </c>
      <c r="C3" s="102" t="s">
        <v>134</v>
      </c>
      <c r="D3" s="102" t="s">
        <v>135</v>
      </c>
      <c r="E3" s="102" t="s">
        <v>136</v>
      </c>
      <c r="F3" s="102" t="s">
        <v>10</v>
      </c>
    </row>
    <row r="4" spans="1:6">
      <c r="A4" s="103"/>
      <c r="B4" s="104"/>
      <c r="C4" s="104"/>
      <c r="D4" s="104"/>
      <c r="E4" s="104"/>
      <c r="F4" s="104"/>
    </row>
    <row r="5" spans="1:6">
      <c r="A5" s="154" t="s">
        <v>44</v>
      </c>
      <c r="B5" s="152">
        <v>40.984315676467261</v>
      </c>
      <c r="C5" s="152">
        <v>48.744090615777822</v>
      </c>
      <c r="D5" s="152">
        <v>5.4769152780783541</v>
      </c>
      <c r="E5" s="152">
        <v>2.137214111477777</v>
      </c>
      <c r="F5" s="152">
        <v>2.6574643181987665</v>
      </c>
    </row>
    <row r="6" spans="1:6">
      <c r="A6" s="105" t="s">
        <v>45</v>
      </c>
      <c r="B6" s="152">
        <v>6.9424496777230571</v>
      </c>
      <c r="C6" s="152">
        <v>86.589430923038805</v>
      </c>
      <c r="D6" s="152">
        <v>5.7583510660559707</v>
      </c>
      <c r="E6" s="152" t="s">
        <v>11</v>
      </c>
      <c r="F6" s="152">
        <v>0.70976833318216692</v>
      </c>
    </row>
    <row r="7" spans="1:6">
      <c r="A7" s="154" t="s">
        <v>46</v>
      </c>
      <c r="B7" s="152">
        <v>37.574458068843661</v>
      </c>
      <c r="C7" s="152">
        <v>49.602660265206424</v>
      </c>
      <c r="D7" s="152">
        <v>9.5195592440143564</v>
      </c>
      <c r="E7" s="152">
        <v>2.4481795301499432</v>
      </c>
      <c r="F7" s="152">
        <v>0.85514289178560032</v>
      </c>
    </row>
    <row r="8" spans="1:6">
      <c r="A8" s="154" t="s">
        <v>50</v>
      </c>
      <c r="B8" s="152">
        <v>54.068955437213781</v>
      </c>
      <c r="C8" s="152">
        <v>30.043778561788464</v>
      </c>
      <c r="D8" s="152">
        <v>6.1066442735146049</v>
      </c>
      <c r="E8" s="152">
        <v>8.8419691813680661</v>
      </c>
      <c r="F8" s="152">
        <v>0.93865254611507443</v>
      </c>
    </row>
    <row r="9" spans="1:6">
      <c r="A9" s="105" t="s">
        <v>47</v>
      </c>
      <c r="B9" s="152">
        <v>22.207907876286281</v>
      </c>
      <c r="C9" s="152">
        <v>67.860807995901695</v>
      </c>
      <c r="D9" s="152">
        <v>7.4215364465219853</v>
      </c>
      <c r="E9" s="152">
        <v>2.5097476812900492</v>
      </c>
      <c r="F9" s="152" t="s">
        <v>11</v>
      </c>
    </row>
    <row r="10" spans="1:6">
      <c r="A10" s="105" t="s">
        <v>48</v>
      </c>
      <c r="B10" s="152">
        <v>35.761086651513068</v>
      </c>
      <c r="C10" s="152">
        <v>53.336065263470701</v>
      </c>
      <c r="D10" s="152">
        <v>7.7971795191666988</v>
      </c>
      <c r="E10" s="152">
        <v>2.8230586884432549</v>
      </c>
      <c r="F10" s="152">
        <v>0.28260987740627486</v>
      </c>
    </row>
    <row r="11" spans="1:6">
      <c r="A11" s="154" t="s">
        <v>49</v>
      </c>
      <c r="B11" s="152">
        <v>55.510889731977542</v>
      </c>
      <c r="C11" s="152">
        <v>35.957693610971354</v>
      </c>
      <c r="D11" s="152">
        <v>3.1539303496753388</v>
      </c>
      <c r="E11" s="152">
        <v>4.4829918107046254</v>
      </c>
      <c r="F11" s="152">
        <v>0.89449449667113046</v>
      </c>
    </row>
    <row r="12" spans="1:6">
      <c r="A12" s="105" t="s">
        <v>189</v>
      </c>
      <c r="B12" s="152">
        <v>50.504707111878425</v>
      </c>
      <c r="C12" s="152">
        <v>39.941526989160344</v>
      </c>
      <c r="D12" s="152">
        <v>5.9505844314406025</v>
      </c>
      <c r="E12" s="152">
        <v>1.7136293192271972</v>
      </c>
      <c r="F12" s="152">
        <v>1.8895521482934354</v>
      </c>
    </row>
    <row r="13" spans="1:6">
      <c r="A13" s="105" t="s">
        <v>51</v>
      </c>
      <c r="B13" s="152">
        <v>43.160719902218737</v>
      </c>
      <c r="C13" s="152">
        <v>45.966523251991546</v>
      </c>
      <c r="D13" s="152">
        <v>7.7579488504870051</v>
      </c>
      <c r="E13" s="152">
        <v>2.3355314125509987</v>
      </c>
      <c r="F13" s="152">
        <v>0.77927658275171185</v>
      </c>
    </row>
    <row r="14" spans="1:6">
      <c r="A14" s="154" t="s">
        <v>52</v>
      </c>
      <c r="B14" s="152">
        <v>46.08484389210588</v>
      </c>
      <c r="C14" s="152">
        <v>40.921647892697159</v>
      </c>
      <c r="D14" s="152">
        <v>6.2938920137672998</v>
      </c>
      <c r="E14" s="152">
        <v>6.3705764487623533</v>
      </c>
      <c r="F14" s="152">
        <v>0.32903975266731389</v>
      </c>
    </row>
    <row r="15" spans="1:6">
      <c r="A15" s="154" t="s">
        <v>53</v>
      </c>
      <c r="B15" s="152">
        <v>40.325195161053145</v>
      </c>
      <c r="C15" s="152">
        <v>53.203178104003243</v>
      </c>
      <c r="D15" s="152">
        <v>5.3273835726786265</v>
      </c>
      <c r="E15" s="152">
        <v>0.99597942537639483</v>
      </c>
      <c r="F15" s="152">
        <v>0.14826373688860217</v>
      </c>
    </row>
    <row r="16" spans="1:6">
      <c r="A16" s="154" t="s">
        <v>54</v>
      </c>
      <c r="B16" s="152">
        <v>37.981347285791763</v>
      </c>
      <c r="C16" s="152">
        <v>49.810672366596272</v>
      </c>
      <c r="D16" s="152">
        <v>7.594235566714036</v>
      </c>
      <c r="E16" s="152">
        <v>2.7552707389693691</v>
      </c>
      <c r="F16" s="152">
        <v>1.8584740419285501</v>
      </c>
    </row>
    <row r="17" spans="1:6">
      <c r="A17" s="154" t="s">
        <v>55</v>
      </c>
      <c r="B17" s="152">
        <v>46.858067286134833</v>
      </c>
      <c r="C17" s="152">
        <v>41.797520997850803</v>
      </c>
      <c r="D17" s="152">
        <v>5.405369620554902</v>
      </c>
      <c r="E17" s="152">
        <v>4.1947146600405611</v>
      </c>
      <c r="F17" s="152">
        <v>1.7443274354189047</v>
      </c>
    </row>
    <row r="18" spans="1:6">
      <c r="A18" s="154" t="s">
        <v>56</v>
      </c>
      <c r="B18" s="152">
        <v>54.335227577697388</v>
      </c>
      <c r="C18" s="152">
        <v>43.608685534402056</v>
      </c>
      <c r="D18" s="152">
        <v>1.0546956193904815</v>
      </c>
      <c r="E18" s="152">
        <v>0.76802981778719159</v>
      </c>
      <c r="F18" s="152">
        <v>0.23336145072287923</v>
      </c>
    </row>
    <row r="19" spans="1:6">
      <c r="A19" s="154" t="s">
        <v>57</v>
      </c>
      <c r="B19" s="152">
        <v>34.014928493124657</v>
      </c>
      <c r="C19" s="152">
        <v>48.65287607363026</v>
      </c>
      <c r="D19" s="152">
        <v>12.082132647534035</v>
      </c>
      <c r="E19" s="152">
        <v>2.5069413454546567</v>
      </c>
      <c r="F19" s="152">
        <v>2.743121440256393</v>
      </c>
    </row>
    <row r="20" spans="1:6">
      <c r="A20" s="154" t="s">
        <v>58</v>
      </c>
      <c r="B20" s="152">
        <v>34.533494495431974</v>
      </c>
      <c r="C20" s="152">
        <v>51.44834226919366</v>
      </c>
      <c r="D20" s="152">
        <v>11.937509490020666</v>
      </c>
      <c r="E20" s="152">
        <v>1.0809294744775295</v>
      </c>
      <c r="F20" s="152">
        <v>0.99972427087617943</v>
      </c>
    </row>
    <row r="21" spans="1:6">
      <c r="A21" s="154" t="s">
        <v>59</v>
      </c>
      <c r="B21" s="152">
        <v>45.031530606776663</v>
      </c>
      <c r="C21" s="152">
        <v>39.473550548569179</v>
      </c>
      <c r="D21" s="152">
        <v>2.3605312912047314</v>
      </c>
      <c r="E21" s="152">
        <v>10.64221443654392</v>
      </c>
      <c r="F21" s="152">
        <v>2.492173116905517</v>
      </c>
    </row>
    <row r="22" spans="1:6">
      <c r="A22" s="154" t="s">
        <v>60</v>
      </c>
      <c r="B22" s="152">
        <v>30.536369010142462</v>
      </c>
      <c r="C22" s="152">
        <v>60.17129367735253</v>
      </c>
      <c r="D22" s="152">
        <v>5.511244574043566</v>
      </c>
      <c r="E22" s="152">
        <v>1.7355911547200149</v>
      </c>
      <c r="F22" s="152">
        <v>2.0455015837414292</v>
      </c>
    </row>
    <row r="23" spans="1:6">
      <c r="A23" s="154" t="s">
        <v>61</v>
      </c>
      <c r="B23" s="152">
        <v>31.211322235495476</v>
      </c>
      <c r="C23" s="152">
        <v>54.568840609277544</v>
      </c>
      <c r="D23" s="152">
        <v>9.3294922634510122</v>
      </c>
      <c r="E23" s="152">
        <v>2.8867020241403636</v>
      </c>
      <c r="F23" s="152">
        <v>2.003642867635604</v>
      </c>
    </row>
    <row r="24" spans="1:6">
      <c r="A24" s="154" t="s">
        <v>62</v>
      </c>
      <c r="B24" s="152">
        <v>36.762795451542615</v>
      </c>
      <c r="C24" s="152">
        <v>54.136309129485191</v>
      </c>
      <c r="D24" s="152">
        <v>7.0958506490394324</v>
      </c>
      <c r="E24" s="152">
        <v>1.3368534662688563</v>
      </c>
      <c r="F24" s="152">
        <v>0.668191303663904</v>
      </c>
    </row>
    <row r="25" spans="1:6">
      <c r="A25" s="154" t="s">
        <v>63</v>
      </c>
      <c r="B25" s="152">
        <v>16.015812254088761</v>
      </c>
      <c r="C25" s="152">
        <v>80.726779060432747</v>
      </c>
      <c r="D25" s="152">
        <v>1.3132875589681197</v>
      </c>
      <c r="E25" s="152">
        <v>1.415775362758644</v>
      </c>
      <c r="F25" s="152">
        <v>0.52834576375173303</v>
      </c>
    </row>
    <row r="26" spans="1:6">
      <c r="A26" s="154" t="s">
        <v>9</v>
      </c>
      <c r="B26" s="152" t="s">
        <v>11</v>
      </c>
      <c r="C26" s="152" t="s">
        <v>11</v>
      </c>
      <c r="D26" s="152" t="s">
        <v>11</v>
      </c>
      <c r="E26" s="152" t="s">
        <v>11</v>
      </c>
      <c r="F26" s="152">
        <v>100</v>
      </c>
    </row>
    <row r="27" spans="1:6">
      <c r="A27" s="155" t="s">
        <v>125</v>
      </c>
      <c r="B27" s="153">
        <v>38.200000000000003</v>
      </c>
      <c r="C27" s="153">
        <v>50.7</v>
      </c>
      <c r="D27" s="153">
        <v>6.4</v>
      </c>
      <c r="E27" s="153">
        <v>3.2</v>
      </c>
      <c r="F27" s="153">
        <v>1.6</v>
      </c>
    </row>
    <row r="28" spans="1:6">
      <c r="A28" s="5"/>
      <c r="B28" s="5"/>
      <c r="C28" s="5"/>
      <c r="D28" s="5"/>
      <c r="E28" s="5"/>
      <c r="F28" s="5"/>
    </row>
    <row r="29" spans="1:6">
      <c r="C29" s="70"/>
      <c r="D29" s="70"/>
    </row>
    <row r="30" spans="1:6" ht="15">
      <c r="A30" s="91" t="s">
        <v>183</v>
      </c>
    </row>
    <row r="31" spans="1:6">
      <c r="A31" s="41"/>
    </row>
    <row r="32" spans="1:6">
      <c r="A32" s="92" t="s">
        <v>184</v>
      </c>
    </row>
  </sheetData>
  <phoneticPr fontId="2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workbookViewId="0">
      <selection activeCell="A2" sqref="A2"/>
    </sheetView>
  </sheetViews>
  <sheetFormatPr defaultColWidth="8.85546875" defaultRowHeight="12.75"/>
  <cols>
    <col min="1" max="1" width="27.85546875" style="41" customWidth="1"/>
    <col min="2" max="2" width="16" style="41" customWidth="1"/>
    <col min="3" max="3" width="17.7109375" style="41" customWidth="1"/>
    <col min="4" max="16384" width="8.85546875" style="41"/>
  </cols>
  <sheetData>
    <row r="1" spans="1:5" ht="15">
      <c r="A1" s="93" t="s">
        <v>185</v>
      </c>
    </row>
    <row r="2" spans="1:5">
      <c r="A2" s="93"/>
    </row>
    <row r="3" spans="1:5">
      <c r="C3" s="156" t="s">
        <v>132</v>
      </c>
    </row>
    <row r="4" spans="1:5">
      <c r="A4" s="94" t="s">
        <v>12</v>
      </c>
      <c r="B4" s="95" t="s">
        <v>13</v>
      </c>
      <c r="C4" s="95" t="s">
        <v>14</v>
      </c>
    </row>
    <row r="6" spans="1:5">
      <c r="A6" s="41" t="s">
        <v>15</v>
      </c>
      <c r="B6" s="147">
        <v>6.3419411242062056</v>
      </c>
      <c r="C6" s="147">
        <v>67.665867517653368</v>
      </c>
    </row>
    <row r="7" spans="1:5">
      <c r="A7" s="41" t="s">
        <v>16</v>
      </c>
      <c r="B7" s="147">
        <v>30.416194161102638</v>
      </c>
      <c r="C7" s="147">
        <v>63.530808818088801</v>
      </c>
      <c r="E7" s="96"/>
    </row>
    <row r="8" spans="1:5">
      <c r="A8" s="41" t="s">
        <v>17</v>
      </c>
      <c r="B8" s="147">
        <v>0.71424631798205851</v>
      </c>
      <c r="C8" s="147">
        <v>37.337349990384503</v>
      </c>
    </row>
    <row r="9" spans="1:5">
      <c r="A9" s="41" t="s">
        <v>18</v>
      </c>
      <c r="B9" s="147">
        <v>43.376569561330385</v>
      </c>
      <c r="C9" s="147">
        <v>84.182513083507601</v>
      </c>
    </row>
    <row r="10" spans="1:5">
      <c r="A10" s="41" t="s">
        <v>19</v>
      </c>
      <c r="B10" s="147">
        <v>7.9679355502919629</v>
      </c>
      <c r="C10" s="147">
        <v>62.226629384725065</v>
      </c>
      <c r="E10" s="97"/>
    </row>
    <row r="11" spans="1:5">
      <c r="A11" s="41" t="s">
        <v>20</v>
      </c>
      <c r="B11" s="147">
        <v>3.6472805256981489</v>
      </c>
      <c r="C11" s="147">
        <v>49.255213425824572</v>
      </c>
    </row>
    <row r="12" spans="1:5">
      <c r="A12" s="41" t="s">
        <v>21</v>
      </c>
      <c r="B12" s="147">
        <v>2.7280763367641199</v>
      </c>
      <c r="C12" s="147">
        <v>43.152043755674534</v>
      </c>
    </row>
    <row r="13" spans="1:5">
      <c r="A13" s="41" t="s">
        <v>22</v>
      </c>
      <c r="B13" s="147">
        <v>3.1721886317353518</v>
      </c>
      <c r="C13" s="147">
        <v>28.038542958764758</v>
      </c>
    </row>
    <row r="14" spans="1:5">
      <c r="A14" s="98" t="s">
        <v>10</v>
      </c>
      <c r="B14" s="147">
        <v>1.6355677908891346</v>
      </c>
      <c r="C14" s="147">
        <v>51.239969903916048</v>
      </c>
    </row>
    <row r="15" spans="1:5" s="42" customFormat="1" ht="18" customHeight="1">
      <c r="A15" s="157" t="s">
        <v>23</v>
      </c>
      <c r="B15" s="151">
        <v>100</v>
      </c>
      <c r="C15" s="151">
        <v>65.908402992538868</v>
      </c>
    </row>
    <row r="16" spans="1:5">
      <c r="A16" s="83"/>
      <c r="B16" s="83"/>
      <c r="C16" s="83"/>
    </row>
    <row r="18" spans="1:3" ht="15">
      <c r="A18" s="41" t="s">
        <v>183</v>
      </c>
    </row>
    <row r="20" spans="1:3">
      <c r="A20" s="92" t="s">
        <v>184</v>
      </c>
    </row>
    <row r="22" spans="1:3">
      <c r="B22" s="97"/>
    </row>
    <row r="25" spans="1:3">
      <c r="C25" s="97"/>
    </row>
  </sheetData>
  <phoneticPr fontId="2" type="noConversion"/>
  <pageMargins left="0.23622047244094491" right="0.23622047244094491" top="0" bottom="0.74803149606299213" header="0.31496062992125984" footer="0.31496062992125984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21"/>
  <sheetViews>
    <sheetView zoomScale="75" zoomScaleNormal="75" zoomScalePageLayoutView="80" workbookViewId="0">
      <selection activeCell="A2" sqref="A2"/>
    </sheetView>
  </sheetViews>
  <sheetFormatPr defaultColWidth="8.7109375" defaultRowHeight="12.75"/>
  <cols>
    <col min="1" max="1" width="48.7109375" style="3" customWidth="1"/>
    <col min="2" max="2" width="21.5703125" style="3" customWidth="1"/>
    <col min="3" max="3" width="20" style="3" customWidth="1"/>
    <col min="4" max="4" width="23.5703125" style="3" customWidth="1"/>
    <col min="5" max="5" width="18.28515625" style="3" customWidth="1"/>
    <col min="6" max="16384" width="8.7109375" style="3"/>
  </cols>
  <sheetData>
    <row r="1" spans="1:8">
      <c r="A1" s="133" t="s">
        <v>182</v>
      </c>
      <c r="B1" s="133"/>
      <c r="C1" s="133"/>
      <c r="D1" s="133"/>
      <c r="E1" s="133"/>
      <c r="F1" s="133"/>
      <c r="G1" s="133"/>
      <c r="H1" s="133"/>
    </row>
    <row r="2" spans="1:8">
      <c r="A2" s="83"/>
      <c r="B2" s="83"/>
      <c r="C2" s="83"/>
      <c r="D2" s="83"/>
      <c r="E2" s="83"/>
    </row>
    <row r="3" spans="1:8" ht="25.5">
      <c r="A3" s="84" t="s">
        <v>24</v>
      </c>
      <c r="B3" s="85" t="s">
        <v>25</v>
      </c>
      <c r="C3" s="85" t="s">
        <v>26</v>
      </c>
      <c r="D3" s="85" t="s">
        <v>27</v>
      </c>
      <c r="E3" s="85" t="s">
        <v>28</v>
      </c>
    </row>
    <row r="5" spans="1:8">
      <c r="A5" s="86" t="s">
        <v>29</v>
      </c>
      <c r="B5" s="87">
        <v>1372217.37</v>
      </c>
      <c r="C5" s="87">
        <v>56910</v>
      </c>
      <c r="D5" s="88">
        <v>44.94369095497855</v>
      </c>
      <c r="E5" s="88">
        <v>30.150514164013288</v>
      </c>
    </row>
    <row r="6" spans="1:8">
      <c r="A6" s="89" t="s">
        <v>30</v>
      </c>
      <c r="B6" s="87">
        <v>523251.44999999995</v>
      </c>
      <c r="C6" s="87">
        <v>42194</v>
      </c>
      <c r="D6" s="88">
        <v>17.137847089447941</v>
      </c>
      <c r="E6" s="88">
        <v>22.354081789428513</v>
      </c>
    </row>
    <row r="7" spans="1:8">
      <c r="A7" s="89" t="s">
        <v>31</v>
      </c>
      <c r="B7" s="87">
        <v>278763.44</v>
      </c>
      <c r="C7" s="87">
        <v>27943</v>
      </c>
      <c r="D7" s="88">
        <v>9.1302283230146735</v>
      </c>
      <c r="E7" s="88">
        <v>14.804003115182276</v>
      </c>
    </row>
    <row r="8" spans="1:8" ht="25.5">
      <c r="A8" s="89" t="s">
        <v>32</v>
      </c>
      <c r="B8" s="87">
        <v>55270.07</v>
      </c>
      <c r="C8" s="87">
        <v>5416</v>
      </c>
      <c r="D8" s="88">
        <v>1.8102386687759469</v>
      </c>
      <c r="E8" s="88">
        <v>2.8693583678140215</v>
      </c>
    </row>
    <row r="9" spans="1:8" ht="25.5">
      <c r="A9" s="89" t="s">
        <v>33</v>
      </c>
      <c r="B9" s="87">
        <v>0</v>
      </c>
      <c r="C9" s="87">
        <v>0</v>
      </c>
      <c r="D9" s="88">
        <v>0</v>
      </c>
      <c r="E9" s="88">
        <v>0</v>
      </c>
    </row>
    <row r="10" spans="1:8" ht="44.25" customHeight="1">
      <c r="A10" s="89" t="s">
        <v>34</v>
      </c>
      <c r="B10" s="87">
        <v>127308.53</v>
      </c>
      <c r="C10" s="87">
        <v>12493</v>
      </c>
      <c r="D10" s="88">
        <v>4.1696857606842679</v>
      </c>
      <c r="E10" s="88">
        <v>6.6187027490953785</v>
      </c>
    </row>
    <row r="11" spans="1:8" ht="38.25">
      <c r="A11" s="89" t="s">
        <v>35</v>
      </c>
      <c r="B11" s="87">
        <v>7906.3200000000006</v>
      </c>
      <c r="C11" s="87">
        <v>5057</v>
      </c>
      <c r="D11" s="88">
        <v>0.25895256133593908</v>
      </c>
      <c r="E11" s="88">
        <v>2.6791627152945914</v>
      </c>
    </row>
    <row r="12" spans="1:8">
      <c r="A12" s="89" t="s">
        <v>36</v>
      </c>
      <c r="B12" s="87">
        <v>579153.91</v>
      </c>
      <c r="C12" s="87">
        <v>25173</v>
      </c>
      <c r="D12" s="88">
        <v>18.968798176929841</v>
      </c>
      <c r="E12" s="88">
        <v>13.336476771230126</v>
      </c>
    </row>
    <row r="13" spans="1:8" ht="44.25" customHeight="1">
      <c r="A13" s="89" t="s">
        <v>0</v>
      </c>
      <c r="B13" s="87">
        <v>75818.89</v>
      </c>
      <c r="C13" s="87">
        <v>1861</v>
      </c>
      <c r="D13" s="88">
        <v>2.4832660154342117</v>
      </c>
      <c r="E13" s="88">
        <v>0.98594459425810455</v>
      </c>
    </row>
    <row r="14" spans="1:8">
      <c r="A14" s="89" t="s">
        <v>1</v>
      </c>
      <c r="B14" s="87">
        <v>26283.62</v>
      </c>
      <c r="C14" s="87">
        <v>11368</v>
      </c>
      <c r="D14" s="88">
        <v>0.86085697520218185</v>
      </c>
      <c r="E14" s="88">
        <v>6.0226857321473037</v>
      </c>
    </row>
    <row r="15" spans="1:8" ht="25.5">
      <c r="A15" s="89" t="s">
        <v>2</v>
      </c>
      <c r="B15" s="90">
        <v>7218.83</v>
      </c>
      <c r="C15" s="90">
        <v>338</v>
      </c>
      <c r="D15" s="88">
        <v>0.2364354741964298</v>
      </c>
      <c r="E15" s="88">
        <v>0.17907000153639943</v>
      </c>
    </row>
    <row r="16" spans="1:8" s="40" customFormat="1">
      <c r="A16" s="158" t="s">
        <v>23</v>
      </c>
      <c r="B16" s="145">
        <f>SUM(B5:B15)</f>
        <v>3053192.43</v>
      </c>
      <c r="C16" s="145">
        <f>SUM(C5:C15)</f>
        <v>188753</v>
      </c>
      <c r="D16" s="159">
        <v>100</v>
      </c>
      <c r="E16" s="159">
        <v>100</v>
      </c>
    </row>
    <row r="17" spans="1:5">
      <c r="A17" s="5"/>
      <c r="B17" s="5"/>
      <c r="C17" s="5"/>
      <c r="D17" s="5"/>
      <c r="E17" s="5"/>
    </row>
    <row r="19" spans="1:5" ht="15">
      <c r="A19" s="91" t="s">
        <v>183</v>
      </c>
    </row>
    <row r="21" spans="1:5">
      <c r="A21" s="92" t="s">
        <v>184</v>
      </c>
    </row>
  </sheetData>
  <mergeCells count="1">
    <mergeCell ref="A1:H1"/>
  </mergeCells>
  <phoneticPr fontId="2" type="noConversion"/>
  <pageMargins left="0.70866141732283472" right="0.70866141732283472" top="0.46" bottom="0.41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</vt:i4>
      </vt:variant>
    </vt:vector>
  </HeadingPairs>
  <TitlesOfParts>
    <vt:vector size="10" baseType="lpstr"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't4'!Area_stampa</vt:lpstr>
    </vt:vector>
  </TitlesOfParts>
  <Company>INEA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storti</dc:creator>
  <cp:lastModifiedBy>AMATO</cp:lastModifiedBy>
  <cp:lastPrinted>2014-11-20T14:43:57Z</cp:lastPrinted>
  <dcterms:created xsi:type="dcterms:W3CDTF">2011-11-15T08:55:02Z</dcterms:created>
  <dcterms:modified xsi:type="dcterms:W3CDTF">2014-11-20T14:48:38Z</dcterms:modified>
</cp:coreProperties>
</file>