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5480" windowHeight="6705"/>
  </bookViews>
  <sheets>
    <sheet name="t1" sheetId="6" r:id="rId1"/>
    <sheet name="t2" sheetId="7" r:id="rId2"/>
    <sheet name="t3" sheetId="8" r:id="rId3"/>
    <sheet name="t4" sheetId="5" r:id="rId4"/>
    <sheet name="t5" sheetId="2" r:id="rId5"/>
    <sheet name="t6" sheetId="3" r:id="rId6"/>
    <sheet name="t7" sheetId="4" r:id="rId7"/>
  </sheets>
  <definedNames>
    <definedName name="_xlnm.Print_Area" localSheetId="0">'t1'!$A$1:$G$23</definedName>
    <definedName name="_xlnm.Print_Area" localSheetId="1">'t2'!$A$1:$I$21</definedName>
  </definedNames>
  <calcPr calcId="145621"/>
</workbook>
</file>

<file path=xl/calcChain.xml><?xml version="1.0" encoding="utf-8"?>
<calcChain xmlns="http://schemas.openxmlformats.org/spreadsheetml/2006/main">
  <c r="H14" i="7"/>
  <c r="F14"/>
  <c r="F16" s="1"/>
  <c r="G13" s="1"/>
  <c r="E14"/>
  <c r="D14"/>
  <c r="D16" s="1"/>
  <c r="I13"/>
  <c r="I12"/>
  <c r="G12"/>
  <c r="I11"/>
  <c r="G11"/>
  <c r="I10"/>
  <c r="G10"/>
  <c r="I9"/>
  <c r="G9"/>
  <c r="I8"/>
  <c r="G8"/>
  <c r="I7"/>
  <c r="G7"/>
  <c r="I6"/>
  <c r="G6"/>
  <c r="I5"/>
  <c r="I14" s="1"/>
  <c r="G5"/>
  <c r="J21" i="6"/>
  <c r="H21"/>
  <c r="I20" s="1"/>
  <c r="F21"/>
  <c r="K20"/>
  <c r="K18"/>
  <c r="K17"/>
  <c r="K16"/>
  <c r="K15"/>
  <c r="K14"/>
  <c r="K13"/>
  <c r="K12"/>
  <c r="K11"/>
  <c r="K10"/>
  <c r="I10"/>
  <c r="K9"/>
  <c r="I9"/>
  <c r="K8"/>
  <c r="I8"/>
  <c r="K7"/>
  <c r="I7"/>
  <c r="K6"/>
  <c r="I6"/>
  <c r="G14" i="7" l="1"/>
  <c r="I11" i="6"/>
  <c r="I12"/>
  <c r="I13"/>
  <c r="I14"/>
  <c r="I15"/>
  <c r="I16"/>
  <c r="I17"/>
  <c r="I18"/>
  <c r="C14" i="5"/>
  <c r="B14"/>
  <c r="F5" i="3" l="1"/>
  <c r="F9"/>
  <c r="F14" s="1"/>
  <c r="E9"/>
  <c r="E5"/>
  <c r="E12" l="1"/>
  <c r="E14" s="1"/>
  <c r="D12"/>
  <c r="C12"/>
  <c r="B12"/>
  <c r="C9"/>
  <c r="C14" s="1"/>
  <c r="D9"/>
  <c r="B9"/>
  <c r="C5"/>
  <c r="D5"/>
  <c r="B5"/>
  <c r="D14" l="1"/>
  <c r="B14"/>
  <c r="C9" i="2"/>
  <c r="D9"/>
  <c r="E9"/>
  <c r="F9"/>
  <c r="B9"/>
</calcChain>
</file>

<file path=xl/sharedStrings.xml><?xml version="1.0" encoding="utf-8"?>
<sst xmlns="http://schemas.openxmlformats.org/spreadsheetml/2006/main" count="138" uniqueCount="93">
  <si>
    <t>Certificati (numero)</t>
  </si>
  <si>
    <t>Valore assicurato  (000 euro)</t>
  </si>
  <si>
    <t>Premio totale (000 euro)</t>
  </si>
  <si>
    <t>Contributo pubblico (000 euro)</t>
  </si>
  <si>
    <t>Tariffa media (%)</t>
  </si>
  <si>
    <t>Fonte: ISMEA</t>
  </si>
  <si>
    <t>Superficie assicurata (.000 ha)</t>
  </si>
  <si>
    <t>3 .248</t>
  </si>
  <si>
    <t>(euro)</t>
  </si>
  <si>
    <t>Descrizione intervento</t>
  </si>
  <si>
    <t>Totale</t>
  </si>
  <si>
    <t>Fonte: Mipaaf</t>
  </si>
  <si>
    <t xml:space="preserve">Tab. 15.1 - Bilancio consuntivo del MiPAAF - Stanziamenti definitivi </t>
  </si>
  <si>
    <t>(milioni di euro)</t>
  </si>
  <si>
    <t xml:space="preserve">Categorie di spesa </t>
  </si>
  <si>
    <t>%</t>
  </si>
  <si>
    <t xml:space="preserve">Perenzioni </t>
  </si>
  <si>
    <t xml:space="preserve">Rate di mutui </t>
  </si>
  <si>
    <t xml:space="preserve">Regioni </t>
  </si>
  <si>
    <t>Funzionamento Ministero</t>
  </si>
  <si>
    <t xml:space="preserve">Funzionamento Corpo forestale dello Stato </t>
  </si>
  <si>
    <t xml:space="preserve">Investimenti aziendali </t>
  </si>
  <si>
    <t xml:space="preserve">Infrastrutture </t>
  </si>
  <si>
    <t>Servizi al settore agricolo</t>
  </si>
  <si>
    <t>Trasformazione prodotti</t>
  </si>
  <si>
    <t xml:space="preserve">Promozione e tutela economica </t>
  </si>
  <si>
    <t xml:space="preserve">Pesca </t>
  </si>
  <si>
    <t xml:space="preserve">Aiuti alla gestione </t>
  </si>
  <si>
    <t>Ricerca e sperimentazione</t>
  </si>
  <si>
    <t>Fondi indivisi</t>
  </si>
  <si>
    <t xml:space="preserve">Tab. 15.2 - Pagamenti operati dal MIPAAF </t>
  </si>
  <si>
    <t>Categorie di spesa</t>
  </si>
  <si>
    <t xml:space="preserve">Trasferimenti a Regioni </t>
  </si>
  <si>
    <t xml:space="preserve">Funzionamento </t>
  </si>
  <si>
    <t xml:space="preserve">Investimenti aziendali e infrastrutturali </t>
  </si>
  <si>
    <t xml:space="preserve">Beni intermedi e servizi </t>
  </si>
  <si>
    <t xml:space="preserve">Trasformazione, promozione e tutela economica prodotti </t>
  </si>
  <si>
    <t xml:space="preserve">Ricerca </t>
  </si>
  <si>
    <t xml:space="preserve">Aiuti alla gestione e alla produzione </t>
  </si>
  <si>
    <t>-</t>
  </si>
  <si>
    <t>Totale consuntivo</t>
  </si>
  <si>
    <t>Polizze con soglia 30%</t>
  </si>
  <si>
    <t>Polizze senza soglia</t>
  </si>
  <si>
    <t>Riferimento normativo</t>
  </si>
  <si>
    <t>Fondi</t>
  </si>
  <si>
    <t>(max contributo 65%)</t>
  </si>
  <si>
    <t>(max contributo 50%)</t>
  </si>
  <si>
    <t>Colture</t>
  </si>
  <si>
    <t>(escl. uva da vino)</t>
  </si>
  <si>
    <t>Uva da vino</t>
  </si>
  <si>
    <t>Strutture aziendali</t>
  </si>
  <si>
    <t>Zootecnia</t>
  </si>
  <si>
    <t>Tab. 15.4  Gli incentivi alle assicurazioni e i pagamenti compensativi</t>
  </si>
  <si>
    <r>
      <t>Ippica</t>
    </r>
    <r>
      <rPr>
        <vertAlign val="superscript"/>
        <sz val="10"/>
        <color indexed="8"/>
        <rFont val="Calibri"/>
        <family val="2"/>
        <scheme val="minor"/>
      </rPr>
      <t>1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</si>
  <si>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A seguito della soppressione dell'ASSI - Agenzia per lo sviluppo del settore ippico - e conseguente  trasferimento delle funzioni al Mipaaf e all'Agenzia delle Dogane e dei monopoli ai sensi dell'art. 23 quater, comma 9, del decreto legge 6 luglio 2012, n. 95 convertito dalla Legge 7 agosto 2012, n. 135,  e del D.I.31.1.2013, il DPCM 105/2013 relativo alla riorganizzazione del Mipaaf ha previsto, nell'ambito del Dipartimento delle politiche competitive, della qualità agroalimentare, ippiche e della pesca,  la Direzione generale per la promozione della qualità agroalimentare e dell'ippica, determinando solo nel bilancio 2014 l'effettiva incidenza delle spese di funzionamento per personale e beni e servizi.</t>
    </r>
  </si>
  <si>
    <r>
      <t>Ippica</t>
    </r>
    <r>
      <rPr>
        <vertAlign val="superscript"/>
        <sz val="10"/>
        <rFont val="Calibri"/>
        <family val="2"/>
        <scheme val="minor"/>
      </rPr>
      <t>1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</si>
  <si>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A seguito della soppressione dell'ASSI - Agenzia per lo sviluppo del settore ippico - e conseguente  trasferimento delle funzioni al Mipaaf e all'Agenzia delle Dogane e dei monopoli ai sensi dell'art. 23 quater, comma 9, del decreto legge 6 luglio 2012, n. 95 convertito dalla Legge 7 agosto 2012, n. 135,  e del D.I.31.1.2013, il DPCM 105/2013 relativo alla riorganizzazione del Mipaaf ha previsto, nell'ambito del Dipartimento delle politiche competitive, della qualità agroalimentare, ippiche e della pesca,  la Direzione generale per la promozione della qualità agroalimentare e dell'ippica. </t>
    </r>
  </si>
  <si>
    <r>
      <t>Fonte:</t>
    </r>
    <r>
      <rPr>
        <sz val="10"/>
        <rFont val="Calibri"/>
        <family val="2"/>
        <scheme val="minor"/>
      </rPr>
      <t xml:space="preserve"> elaborazioni sul Rendiconto generale delle amministrazioni dello Stato.</t>
    </r>
  </si>
  <si>
    <t>Tab. 15.3 - Schema del sostegno pubblico alle assicurazioni in agricoltura</t>
  </si>
  <si>
    <t>Incentivi assicurativi</t>
  </si>
  <si>
    <t xml:space="preserve"> - pagamenti FSN</t>
  </si>
  <si>
    <t xml:space="preserve"> - assicurazione FSN (cap. 7439 Mipaaf)</t>
  </si>
  <si>
    <t xml:space="preserve"> - assicurazioni raccolto (Art. 68 del Reg. n. 73/2009)</t>
  </si>
  <si>
    <t>Pagamenti compensativi</t>
  </si>
  <si>
    <t xml:space="preserve"> - colture</t>
  </si>
  <si>
    <t xml:space="preserve"> - strutture</t>
  </si>
  <si>
    <t>Tab. 15.6 Il mercato assicurativo agricolo agevolato in Italia (colture e strutture aziendali)</t>
  </si>
  <si>
    <t>Tab. 15. 5 Il mercato assicurativo agricolo agevolato in Italia (colture, strutture aziendali e produzioni zootecniche)</t>
  </si>
  <si>
    <t xml:space="preserve"> - assicurazioni vite vino (Art. 103 unvicies del Reg. n. 1234/2007)</t>
  </si>
  <si>
    <t>Fonte: elaborazione sul Rendiconto generale delle Amministrazioni dello Stato.</t>
  </si>
  <si>
    <t>D.lgs. 102/04, D.M. 30151 del 29/12/2014</t>
  </si>
  <si>
    <t xml:space="preserve"> - Avversità assimilabili a calamità naturali</t>
  </si>
  <si>
    <t xml:space="preserve"> - Fitopatie e infestazioni parassitarie</t>
  </si>
  <si>
    <t xml:space="preserve"> - Emergenze ambientali</t>
  </si>
  <si>
    <t xml:space="preserve"> - Misure Direttiva 2000/29/CE per contrasto fitopatie e infestazioni</t>
  </si>
  <si>
    <t xml:space="preserve"> - Epizoozie</t>
  </si>
  <si>
    <t xml:space="preserve"> - (mancato reddito e abbattimento forzoso)</t>
  </si>
  <si>
    <t xml:space="preserve"> - Condizioni termo-igrometriche sfavorevoli (perdite di produzione di latte vaccino)</t>
  </si>
  <si>
    <t xml:space="preserve"> - Avversità atmosferiche</t>
  </si>
  <si>
    <t xml:space="preserve"> - Perdite da animali selvatici</t>
  </si>
  <si>
    <t>D.lgs. 102/04</t>
  </si>
  <si>
    <t>Art. 37 del Reg. (CE) 1305/2013</t>
  </si>
  <si>
    <t>Art. 49 del Reg. (CE) 1308/2013</t>
  </si>
  <si>
    <t xml:space="preserve"> - Smaltimento carcasse</t>
  </si>
  <si>
    <t xml:space="preserve"> - PSRN</t>
  </si>
  <si>
    <t xml:space="preserve"> - OCM vino</t>
  </si>
  <si>
    <t xml:space="preserve"> - FSN</t>
  </si>
  <si>
    <t>Nota: Contributo pubblico massimo erogabile in base a quanto disposto dai Piani assicurativi agricoli</t>
  </si>
  <si>
    <t>Tab. 15. 7 - Il mercato assicurativo agevolato per la zootecnia in Italia</t>
  </si>
  <si>
    <t>PSRN (per polizze con soglia)</t>
  </si>
  <si>
    <t xml:space="preserve"> - FSN  (per polizze senza soglia)</t>
  </si>
  <si>
    <t>D.M. 30151 del 29/12/2014</t>
  </si>
  <si>
    <t xml:space="preserve"> - PSRN (per importi eccedenti la dotazione OCM)</t>
  </si>
</sst>
</file>

<file path=xl/styles.xml><?xml version="1.0" encoding="utf-8"?>
<styleSheet xmlns="http://schemas.openxmlformats.org/spreadsheetml/2006/main">
  <numFmts count="11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 ;\-#,##0.0\ "/>
    <numFmt numFmtId="165" formatCode="#,##0.0"/>
    <numFmt numFmtId="166" formatCode="_-* #,##0_-;\-* #,##0_-;_-* &quot;-&quot;??_-;_-@_-"/>
    <numFmt numFmtId="167" formatCode="_-* #,##0.0_-;\-* #,##0.0_-;_-* &quot;-&quot;??_-;_-@_-"/>
    <numFmt numFmtId="168" formatCode="0.0"/>
    <numFmt numFmtId="169" formatCode="_-* #,##0.0000_-;\-* #,##0.0000_-;_-* &quot;-&quot;?_-;_-@_-"/>
    <numFmt numFmtId="170" formatCode="_-* #,##0.0_-;\-* #,##0.0_-;_-* &quot;-&quot;?_-;_-@_-"/>
    <numFmt numFmtId="171" formatCode="_-* #,##0.000_-;\-* #,##0.000_-;_-* &quot;-&quot;??_-;_-@_-"/>
    <numFmt numFmtId="172" formatCode="#,##0_ ;\-#,##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13">
    <xf numFmtId="0" fontId="0" fillId="0" borderId="0" xfId="0"/>
    <xf numFmtId="0" fontId="5" fillId="0" borderId="0" xfId="3" applyFont="1" applyBorder="1"/>
    <xf numFmtId="0" fontId="6" fillId="0" borderId="0" xfId="3" applyFont="1" applyBorder="1"/>
    <xf numFmtId="0" fontId="6" fillId="0" borderId="1" xfId="3" applyFont="1" applyBorder="1" applyAlignment="1">
      <alignment horizontal="justify"/>
    </xf>
    <xf numFmtId="0" fontId="5" fillId="0" borderId="1" xfId="3" applyFont="1" applyBorder="1"/>
    <xf numFmtId="0" fontId="7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wrapText="1"/>
    </xf>
    <xf numFmtId="0" fontId="7" fillId="0" borderId="0" xfId="3" applyFont="1" applyBorder="1" applyAlignment="1">
      <alignment vertical="top" wrapText="1"/>
    </xf>
    <xf numFmtId="169" fontId="5" fillId="0" borderId="0" xfId="3" applyNumberFormat="1" applyFont="1" applyBorder="1"/>
    <xf numFmtId="0" fontId="8" fillId="0" borderId="0" xfId="3" applyFont="1"/>
    <xf numFmtId="170" fontId="5" fillId="0" borderId="0" xfId="3" applyNumberFormat="1" applyFont="1" applyBorder="1"/>
    <xf numFmtId="0" fontId="7" fillId="0" borderId="0" xfId="3" applyFont="1" applyBorder="1" applyAlignment="1">
      <alignment vertical="top"/>
    </xf>
    <xf numFmtId="165" fontId="7" fillId="0" borderId="0" xfId="4" applyNumberFormat="1" applyFont="1" applyFill="1" applyBorder="1" applyAlignment="1">
      <alignment wrapText="1"/>
    </xf>
    <xf numFmtId="167" fontId="5" fillId="0" borderId="0" xfId="3" applyNumberFormat="1" applyFont="1" applyBorder="1"/>
    <xf numFmtId="0" fontId="10" fillId="0" borderId="0" xfId="3" applyFont="1" applyBorder="1" applyAlignment="1">
      <alignment vertical="top" wrapText="1"/>
    </xf>
    <xf numFmtId="0" fontId="2" fillId="0" borderId="0" xfId="3" applyFont="1" applyBorder="1"/>
    <xf numFmtId="170" fontId="2" fillId="0" borderId="0" xfId="3" applyNumberFormat="1" applyFont="1" applyBorder="1"/>
    <xf numFmtId="0" fontId="10" fillId="0" borderId="1" xfId="3" applyFont="1" applyBorder="1" applyAlignment="1">
      <alignment vertical="top" wrapText="1"/>
    </xf>
    <xf numFmtId="167" fontId="10" fillId="0" borderId="1" xfId="4" applyNumberFormat="1" applyFont="1" applyBorder="1" applyAlignment="1">
      <alignment vertical="top" wrapText="1"/>
    </xf>
    <xf numFmtId="166" fontId="11" fillId="0" borderId="1" xfId="4" applyNumberFormat="1" applyFont="1" applyBorder="1" applyAlignment="1">
      <alignment vertical="top" wrapText="1"/>
    </xf>
    <xf numFmtId="167" fontId="12" fillId="0" borderId="1" xfId="3" applyNumberFormat="1" applyFont="1" applyBorder="1"/>
    <xf numFmtId="167" fontId="7" fillId="0" borderId="0" xfId="4" applyNumberFormat="1" applyFont="1" applyBorder="1" applyAlignment="1">
      <alignment vertical="top" wrapText="1"/>
    </xf>
    <xf numFmtId="166" fontId="7" fillId="0" borderId="0" xfId="4" applyNumberFormat="1" applyFont="1" applyBorder="1" applyAlignment="1">
      <alignment vertical="top" wrapText="1"/>
    </xf>
    <xf numFmtId="0" fontId="5" fillId="0" borderId="0" xfId="3" applyFont="1" applyBorder="1" applyAlignment="1">
      <alignment horizontal="left"/>
    </xf>
    <xf numFmtId="0" fontId="6" fillId="0" borderId="0" xfId="3" applyFont="1" applyBorder="1" applyAlignment="1">
      <alignment horizontal="left"/>
    </xf>
    <xf numFmtId="166" fontId="5" fillId="0" borderId="0" xfId="3" applyNumberFormat="1" applyFont="1" applyBorder="1"/>
    <xf numFmtId="0" fontId="5" fillId="0" borderId="1" xfId="3" applyFont="1" applyBorder="1" applyAlignment="1">
      <alignment horizontal="right"/>
    </xf>
    <xf numFmtId="0" fontId="5" fillId="0" borderId="0" xfId="3" applyFont="1" applyBorder="1" applyAlignment="1">
      <alignment horizontal="right"/>
    </xf>
    <xf numFmtId="0" fontId="5" fillId="0" borderId="2" xfId="3" applyFont="1" applyBorder="1" applyAlignment="1">
      <alignment horizontal="right"/>
    </xf>
    <xf numFmtId="164" fontId="5" fillId="0" borderId="0" xfId="3" applyNumberFormat="1" applyFont="1" applyBorder="1"/>
    <xf numFmtId="0" fontId="5" fillId="0" borderId="0" xfId="3" applyFont="1" applyFill="1" applyBorder="1" applyAlignment="1">
      <alignment horizontal="left"/>
    </xf>
    <xf numFmtId="171" fontId="2" fillId="0" borderId="0" xfId="3" applyNumberFormat="1" applyFont="1" applyBorder="1"/>
    <xf numFmtId="0" fontId="2" fillId="0" borderId="1" xfId="3" applyFont="1" applyBorder="1"/>
    <xf numFmtId="167" fontId="2" fillId="0" borderId="1" xfId="4" applyNumberFormat="1" applyFont="1" applyBorder="1"/>
    <xf numFmtId="166" fontId="14" fillId="0" borderId="0" xfId="4" applyNumberFormat="1" applyFont="1" applyBorder="1"/>
    <xf numFmtId="166" fontId="2" fillId="0" borderId="0" xfId="4" applyNumberFormat="1" applyFont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4" fontId="3" fillId="0" borderId="0" xfId="1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/>
    <xf numFmtId="0" fontId="15" fillId="0" borderId="0" xfId="0" applyFont="1" applyFill="1" applyBorder="1"/>
    <xf numFmtId="0" fontId="5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wrapText="1"/>
    </xf>
    <xf numFmtId="9" fontId="15" fillId="0" borderId="0" xfId="2" applyFont="1"/>
    <xf numFmtId="3" fontId="15" fillId="0" borderId="0" xfId="0" applyNumberFormat="1" applyFont="1" applyFill="1" applyBorder="1" applyAlignment="1">
      <alignment horizontal="right" wrapText="1"/>
    </xf>
    <xf numFmtId="0" fontId="15" fillId="0" borderId="1" xfId="0" applyFont="1" applyFill="1" applyBorder="1"/>
    <xf numFmtId="0" fontId="5" fillId="0" borderId="0" xfId="0" applyFont="1" applyFill="1" applyBorder="1" applyAlignment="1"/>
    <xf numFmtId="0" fontId="15" fillId="0" borderId="0" xfId="0" applyFont="1" applyFill="1" applyAlignment="1">
      <alignment horizontal="right"/>
    </xf>
    <xf numFmtId="9" fontId="15" fillId="0" borderId="0" xfId="2" applyFont="1" applyFill="1" applyBorder="1" applyAlignment="1">
      <alignment horizontal="right" wrapText="1"/>
    </xf>
    <xf numFmtId="9" fontId="15" fillId="0" borderId="0" xfId="2" applyFont="1" applyFill="1"/>
    <xf numFmtId="165" fontId="16" fillId="0" borderId="0" xfId="0" applyNumberFormat="1" applyFont="1" applyFill="1" applyBorder="1" applyAlignment="1">
      <alignment horizontal="right" wrapText="1"/>
    </xf>
    <xf numFmtId="166" fontId="15" fillId="0" borderId="0" xfId="1" applyNumberFormat="1" applyFont="1" applyFill="1"/>
    <xf numFmtId="43" fontId="15" fillId="0" borderId="0" xfId="1" applyFont="1"/>
    <xf numFmtId="166" fontId="15" fillId="0" borderId="0" xfId="0" applyNumberFormat="1" applyFont="1"/>
    <xf numFmtId="43" fontId="15" fillId="0" borderId="0" xfId="0" applyNumberFormat="1" applyFont="1"/>
    <xf numFmtId="0" fontId="15" fillId="0" borderId="0" xfId="0" applyFont="1" applyFill="1" applyBorder="1" applyAlignment="1">
      <alignment horizontal="right"/>
    </xf>
    <xf numFmtId="172" fontId="5" fillId="0" borderId="0" xfId="1" applyNumberFormat="1" applyFont="1" applyFill="1" applyBorder="1" applyAlignment="1">
      <alignment horizontal="right" vertical="center"/>
    </xf>
    <xf numFmtId="172" fontId="15" fillId="0" borderId="0" xfId="0" applyNumberFormat="1" applyFont="1" applyFill="1" applyBorder="1"/>
    <xf numFmtId="172" fontId="15" fillId="0" borderId="0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7" fillId="0" borderId="0" xfId="3" applyFont="1" applyFill="1" applyBorder="1" applyAlignment="1">
      <alignment horizontal="center" vertical="top" wrapText="1"/>
    </xf>
    <xf numFmtId="0" fontId="5" fillId="0" borderId="0" xfId="3" applyFont="1" applyFill="1" applyBorder="1"/>
    <xf numFmtId="165" fontId="6" fillId="0" borderId="0" xfId="3" applyNumberFormat="1" applyFont="1" applyFill="1" applyBorder="1" applyAlignment="1"/>
    <xf numFmtId="165" fontId="7" fillId="0" borderId="0" xfId="4" applyNumberFormat="1" applyFont="1" applyFill="1" applyBorder="1" applyAlignment="1">
      <alignment horizontal="right" wrapText="1"/>
    </xf>
    <xf numFmtId="165" fontId="10" fillId="0" borderId="0" xfId="4" applyNumberFormat="1" applyFont="1" applyFill="1" applyBorder="1" applyAlignment="1">
      <alignment wrapText="1"/>
    </xf>
    <xf numFmtId="165" fontId="11" fillId="0" borderId="0" xfId="4" applyNumberFormat="1" applyFont="1" applyFill="1" applyBorder="1" applyAlignment="1">
      <alignment wrapText="1"/>
    </xf>
    <xf numFmtId="165" fontId="12" fillId="0" borderId="0" xfId="3" applyNumberFormat="1" applyFont="1" applyFill="1" applyBorder="1" applyAlignment="1"/>
    <xf numFmtId="0" fontId="17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167" fontId="5" fillId="0" borderId="0" xfId="4" applyNumberFormat="1" applyFont="1" applyFill="1" applyBorder="1" applyAlignment="1">
      <alignment horizontal="right"/>
    </xf>
    <xf numFmtId="168" fontId="6" fillId="0" borderId="0" xfId="3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167" fontId="2" fillId="0" borderId="0" xfId="4" applyNumberFormat="1" applyFont="1" applyFill="1" applyBorder="1" applyAlignment="1">
      <alignment horizontal="right"/>
    </xf>
    <xf numFmtId="166" fontId="12" fillId="0" borderId="0" xfId="3" applyNumberFormat="1" applyFont="1" applyFill="1" applyBorder="1" applyAlignment="1">
      <alignment horizontal="right"/>
    </xf>
    <xf numFmtId="165" fontId="5" fillId="0" borderId="0" xfId="4" applyNumberFormat="1" applyFont="1" applyFill="1" applyBorder="1" applyAlignment="1">
      <alignment horizontal="right"/>
    </xf>
    <xf numFmtId="165" fontId="6" fillId="0" borderId="0" xfId="3" quotePrefix="1" applyNumberFormat="1" applyFont="1" applyFill="1" applyBorder="1" applyAlignment="1">
      <alignment horizontal="right"/>
    </xf>
    <xf numFmtId="164" fontId="2" fillId="0" borderId="0" xfId="4" applyNumberFormat="1" applyFont="1" applyFill="1" applyBorder="1" applyAlignment="1">
      <alignment horizontal="right"/>
    </xf>
    <xf numFmtId="164" fontId="12" fillId="0" borderId="0" xfId="3" applyNumberFormat="1" applyFont="1" applyFill="1" applyBorder="1" applyAlignment="1">
      <alignment horizontal="right"/>
    </xf>
    <xf numFmtId="0" fontId="15" fillId="0" borderId="6" xfId="0" applyFont="1" applyBorder="1"/>
    <xf numFmtId="0" fontId="5" fillId="0" borderId="1" xfId="3" applyFont="1" applyBorder="1" applyAlignment="1">
      <alignment horizontal="right"/>
    </xf>
    <xf numFmtId="0" fontId="5" fillId="0" borderId="0" xfId="3" applyNumberFormat="1" applyFont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 indent="4"/>
    </xf>
    <xf numFmtId="0" fontId="15" fillId="0" borderId="0" xfId="0" applyFont="1" applyFill="1" applyBorder="1" applyAlignment="1"/>
    <xf numFmtId="0" fontId="20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right" wrapText="1"/>
    </xf>
  </cellXfs>
  <cellStyles count="5">
    <cellStyle name="Migliaia" xfId="1" builtinId="3"/>
    <cellStyle name="Migliaia 2" xfId="4"/>
    <cellStyle name="Normale" xfId="0" builtinId="0"/>
    <cellStyle name="Normale 2" xfId="3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75" zoomScaleNormal="75" workbookViewId="0">
      <selection activeCell="A2" sqref="A2"/>
    </sheetView>
  </sheetViews>
  <sheetFormatPr defaultRowHeight="15.95" customHeight="1"/>
  <cols>
    <col min="1" max="1" width="37.28515625" style="1" customWidth="1"/>
    <col min="2" max="2" width="9.42578125" style="1" bestFit="1" customWidth="1"/>
    <col min="3" max="3" width="8.28515625" style="1" bestFit="1" customWidth="1"/>
    <col min="4" max="4" width="8.85546875" style="1" customWidth="1"/>
    <col min="5" max="5" width="10" style="1" bestFit="1" customWidth="1"/>
    <col min="6" max="6" width="8.7109375" style="1" bestFit="1" customWidth="1"/>
    <col min="7" max="7" width="8.28515625" style="1" bestFit="1" customWidth="1"/>
    <col min="8" max="8" width="9.42578125" style="1" bestFit="1" customWidth="1"/>
    <col min="9" max="9" width="8.28515625" style="1" bestFit="1" customWidth="1"/>
    <col min="10" max="10" width="9.42578125" style="1" bestFit="1" customWidth="1"/>
    <col min="11" max="11" width="9.28515625" style="1" bestFit="1" customWidth="1"/>
    <col min="12" max="12" width="9.140625" style="1"/>
    <col min="13" max="13" width="10.5703125" style="1" customWidth="1"/>
    <col min="14" max="256" width="9.140625" style="1"/>
    <col min="257" max="257" width="37.28515625" style="1" customWidth="1"/>
    <col min="258" max="258" width="14.5703125" style="1" customWidth="1"/>
    <col min="259" max="259" width="8.85546875" style="1" customWidth="1"/>
    <col min="260" max="260" width="15.85546875" style="1" customWidth="1"/>
    <col min="261" max="261" width="9.42578125" style="1" customWidth="1"/>
    <col min="262" max="262" width="11.42578125" style="1" customWidth="1"/>
    <col min="263" max="268" width="9.140625" style="1"/>
    <col min="269" max="269" width="10.5703125" style="1" customWidth="1"/>
    <col min="270" max="512" width="9.140625" style="1"/>
    <col min="513" max="513" width="37.28515625" style="1" customWidth="1"/>
    <col min="514" max="514" width="14.5703125" style="1" customWidth="1"/>
    <col min="515" max="515" width="8.85546875" style="1" customWidth="1"/>
    <col min="516" max="516" width="15.85546875" style="1" customWidth="1"/>
    <col min="517" max="517" width="9.42578125" style="1" customWidth="1"/>
    <col min="518" max="518" width="11.42578125" style="1" customWidth="1"/>
    <col min="519" max="524" width="9.140625" style="1"/>
    <col min="525" max="525" width="10.5703125" style="1" customWidth="1"/>
    <col min="526" max="768" width="9.140625" style="1"/>
    <col min="769" max="769" width="37.28515625" style="1" customWidth="1"/>
    <col min="770" max="770" width="14.5703125" style="1" customWidth="1"/>
    <col min="771" max="771" width="8.85546875" style="1" customWidth="1"/>
    <col min="772" max="772" width="15.85546875" style="1" customWidth="1"/>
    <col min="773" max="773" width="9.42578125" style="1" customWidth="1"/>
    <col min="774" max="774" width="11.42578125" style="1" customWidth="1"/>
    <col min="775" max="780" width="9.140625" style="1"/>
    <col min="781" max="781" width="10.5703125" style="1" customWidth="1"/>
    <col min="782" max="1024" width="9.140625" style="1"/>
    <col min="1025" max="1025" width="37.28515625" style="1" customWidth="1"/>
    <col min="1026" max="1026" width="14.5703125" style="1" customWidth="1"/>
    <col min="1027" max="1027" width="8.85546875" style="1" customWidth="1"/>
    <col min="1028" max="1028" width="15.85546875" style="1" customWidth="1"/>
    <col min="1029" max="1029" width="9.42578125" style="1" customWidth="1"/>
    <col min="1030" max="1030" width="11.42578125" style="1" customWidth="1"/>
    <col min="1031" max="1036" width="9.140625" style="1"/>
    <col min="1037" max="1037" width="10.5703125" style="1" customWidth="1"/>
    <col min="1038" max="1280" width="9.140625" style="1"/>
    <col min="1281" max="1281" width="37.28515625" style="1" customWidth="1"/>
    <col min="1282" max="1282" width="14.5703125" style="1" customWidth="1"/>
    <col min="1283" max="1283" width="8.85546875" style="1" customWidth="1"/>
    <col min="1284" max="1284" width="15.85546875" style="1" customWidth="1"/>
    <col min="1285" max="1285" width="9.42578125" style="1" customWidth="1"/>
    <col min="1286" max="1286" width="11.42578125" style="1" customWidth="1"/>
    <col min="1287" max="1292" width="9.140625" style="1"/>
    <col min="1293" max="1293" width="10.5703125" style="1" customWidth="1"/>
    <col min="1294" max="1536" width="9.140625" style="1"/>
    <col min="1537" max="1537" width="37.28515625" style="1" customWidth="1"/>
    <col min="1538" max="1538" width="14.5703125" style="1" customWidth="1"/>
    <col min="1539" max="1539" width="8.85546875" style="1" customWidth="1"/>
    <col min="1540" max="1540" width="15.85546875" style="1" customWidth="1"/>
    <col min="1541" max="1541" width="9.42578125" style="1" customWidth="1"/>
    <col min="1542" max="1542" width="11.42578125" style="1" customWidth="1"/>
    <col min="1543" max="1548" width="9.140625" style="1"/>
    <col min="1549" max="1549" width="10.5703125" style="1" customWidth="1"/>
    <col min="1550" max="1792" width="9.140625" style="1"/>
    <col min="1793" max="1793" width="37.28515625" style="1" customWidth="1"/>
    <col min="1794" max="1794" width="14.5703125" style="1" customWidth="1"/>
    <col min="1795" max="1795" width="8.85546875" style="1" customWidth="1"/>
    <col min="1796" max="1796" width="15.85546875" style="1" customWidth="1"/>
    <col min="1797" max="1797" width="9.42578125" style="1" customWidth="1"/>
    <col min="1798" max="1798" width="11.42578125" style="1" customWidth="1"/>
    <col min="1799" max="1804" width="9.140625" style="1"/>
    <col min="1805" max="1805" width="10.5703125" style="1" customWidth="1"/>
    <col min="1806" max="2048" width="9.140625" style="1"/>
    <col min="2049" max="2049" width="37.28515625" style="1" customWidth="1"/>
    <col min="2050" max="2050" width="14.5703125" style="1" customWidth="1"/>
    <col min="2051" max="2051" width="8.85546875" style="1" customWidth="1"/>
    <col min="2052" max="2052" width="15.85546875" style="1" customWidth="1"/>
    <col min="2053" max="2053" width="9.42578125" style="1" customWidth="1"/>
    <col min="2054" max="2054" width="11.42578125" style="1" customWidth="1"/>
    <col min="2055" max="2060" width="9.140625" style="1"/>
    <col min="2061" max="2061" width="10.5703125" style="1" customWidth="1"/>
    <col min="2062" max="2304" width="9.140625" style="1"/>
    <col min="2305" max="2305" width="37.28515625" style="1" customWidth="1"/>
    <col min="2306" max="2306" width="14.5703125" style="1" customWidth="1"/>
    <col min="2307" max="2307" width="8.85546875" style="1" customWidth="1"/>
    <col min="2308" max="2308" width="15.85546875" style="1" customWidth="1"/>
    <col min="2309" max="2309" width="9.42578125" style="1" customWidth="1"/>
    <col min="2310" max="2310" width="11.42578125" style="1" customWidth="1"/>
    <col min="2311" max="2316" width="9.140625" style="1"/>
    <col min="2317" max="2317" width="10.5703125" style="1" customWidth="1"/>
    <col min="2318" max="2560" width="9.140625" style="1"/>
    <col min="2561" max="2561" width="37.28515625" style="1" customWidth="1"/>
    <col min="2562" max="2562" width="14.5703125" style="1" customWidth="1"/>
    <col min="2563" max="2563" width="8.85546875" style="1" customWidth="1"/>
    <col min="2564" max="2564" width="15.85546875" style="1" customWidth="1"/>
    <col min="2565" max="2565" width="9.42578125" style="1" customWidth="1"/>
    <col min="2566" max="2566" width="11.42578125" style="1" customWidth="1"/>
    <col min="2567" max="2572" width="9.140625" style="1"/>
    <col min="2573" max="2573" width="10.5703125" style="1" customWidth="1"/>
    <col min="2574" max="2816" width="9.140625" style="1"/>
    <col min="2817" max="2817" width="37.28515625" style="1" customWidth="1"/>
    <col min="2818" max="2818" width="14.5703125" style="1" customWidth="1"/>
    <col min="2819" max="2819" width="8.85546875" style="1" customWidth="1"/>
    <col min="2820" max="2820" width="15.85546875" style="1" customWidth="1"/>
    <col min="2821" max="2821" width="9.42578125" style="1" customWidth="1"/>
    <col min="2822" max="2822" width="11.42578125" style="1" customWidth="1"/>
    <col min="2823" max="2828" width="9.140625" style="1"/>
    <col min="2829" max="2829" width="10.5703125" style="1" customWidth="1"/>
    <col min="2830" max="3072" width="9.140625" style="1"/>
    <col min="3073" max="3073" width="37.28515625" style="1" customWidth="1"/>
    <col min="3074" max="3074" width="14.5703125" style="1" customWidth="1"/>
    <col min="3075" max="3075" width="8.85546875" style="1" customWidth="1"/>
    <col min="3076" max="3076" width="15.85546875" style="1" customWidth="1"/>
    <col min="3077" max="3077" width="9.42578125" style="1" customWidth="1"/>
    <col min="3078" max="3078" width="11.42578125" style="1" customWidth="1"/>
    <col min="3079" max="3084" width="9.140625" style="1"/>
    <col min="3085" max="3085" width="10.5703125" style="1" customWidth="1"/>
    <col min="3086" max="3328" width="9.140625" style="1"/>
    <col min="3329" max="3329" width="37.28515625" style="1" customWidth="1"/>
    <col min="3330" max="3330" width="14.5703125" style="1" customWidth="1"/>
    <col min="3331" max="3331" width="8.85546875" style="1" customWidth="1"/>
    <col min="3332" max="3332" width="15.85546875" style="1" customWidth="1"/>
    <col min="3333" max="3333" width="9.42578125" style="1" customWidth="1"/>
    <col min="3334" max="3334" width="11.42578125" style="1" customWidth="1"/>
    <col min="3335" max="3340" width="9.140625" style="1"/>
    <col min="3341" max="3341" width="10.5703125" style="1" customWidth="1"/>
    <col min="3342" max="3584" width="9.140625" style="1"/>
    <col min="3585" max="3585" width="37.28515625" style="1" customWidth="1"/>
    <col min="3586" max="3586" width="14.5703125" style="1" customWidth="1"/>
    <col min="3587" max="3587" width="8.85546875" style="1" customWidth="1"/>
    <col min="3588" max="3588" width="15.85546875" style="1" customWidth="1"/>
    <col min="3589" max="3589" width="9.42578125" style="1" customWidth="1"/>
    <col min="3590" max="3590" width="11.42578125" style="1" customWidth="1"/>
    <col min="3591" max="3596" width="9.140625" style="1"/>
    <col min="3597" max="3597" width="10.5703125" style="1" customWidth="1"/>
    <col min="3598" max="3840" width="9.140625" style="1"/>
    <col min="3841" max="3841" width="37.28515625" style="1" customWidth="1"/>
    <col min="3842" max="3842" width="14.5703125" style="1" customWidth="1"/>
    <col min="3843" max="3843" width="8.85546875" style="1" customWidth="1"/>
    <col min="3844" max="3844" width="15.85546875" style="1" customWidth="1"/>
    <col min="3845" max="3845" width="9.42578125" style="1" customWidth="1"/>
    <col min="3846" max="3846" width="11.42578125" style="1" customWidth="1"/>
    <col min="3847" max="3852" width="9.140625" style="1"/>
    <col min="3853" max="3853" width="10.5703125" style="1" customWidth="1"/>
    <col min="3854" max="4096" width="9.140625" style="1"/>
    <col min="4097" max="4097" width="37.28515625" style="1" customWidth="1"/>
    <col min="4098" max="4098" width="14.5703125" style="1" customWidth="1"/>
    <col min="4099" max="4099" width="8.85546875" style="1" customWidth="1"/>
    <col min="4100" max="4100" width="15.85546875" style="1" customWidth="1"/>
    <col min="4101" max="4101" width="9.42578125" style="1" customWidth="1"/>
    <col min="4102" max="4102" width="11.42578125" style="1" customWidth="1"/>
    <col min="4103" max="4108" width="9.140625" style="1"/>
    <col min="4109" max="4109" width="10.5703125" style="1" customWidth="1"/>
    <col min="4110" max="4352" width="9.140625" style="1"/>
    <col min="4353" max="4353" width="37.28515625" style="1" customWidth="1"/>
    <col min="4354" max="4354" width="14.5703125" style="1" customWidth="1"/>
    <col min="4355" max="4355" width="8.85546875" style="1" customWidth="1"/>
    <col min="4356" max="4356" width="15.85546875" style="1" customWidth="1"/>
    <col min="4357" max="4357" width="9.42578125" style="1" customWidth="1"/>
    <col min="4358" max="4358" width="11.42578125" style="1" customWidth="1"/>
    <col min="4359" max="4364" width="9.140625" style="1"/>
    <col min="4365" max="4365" width="10.5703125" style="1" customWidth="1"/>
    <col min="4366" max="4608" width="9.140625" style="1"/>
    <col min="4609" max="4609" width="37.28515625" style="1" customWidth="1"/>
    <col min="4610" max="4610" width="14.5703125" style="1" customWidth="1"/>
    <col min="4611" max="4611" width="8.85546875" style="1" customWidth="1"/>
    <col min="4612" max="4612" width="15.85546875" style="1" customWidth="1"/>
    <col min="4613" max="4613" width="9.42578125" style="1" customWidth="1"/>
    <col min="4614" max="4614" width="11.42578125" style="1" customWidth="1"/>
    <col min="4615" max="4620" width="9.140625" style="1"/>
    <col min="4621" max="4621" width="10.5703125" style="1" customWidth="1"/>
    <col min="4622" max="4864" width="9.140625" style="1"/>
    <col min="4865" max="4865" width="37.28515625" style="1" customWidth="1"/>
    <col min="4866" max="4866" width="14.5703125" style="1" customWidth="1"/>
    <col min="4867" max="4867" width="8.85546875" style="1" customWidth="1"/>
    <col min="4868" max="4868" width="15.85546875" style="1" customWidth="1"/>
    <col min="4869" max="4869" width="9.42578125" style="1" customWidth="1"/>
    <col min="4870" max="4870" width="11.42578125" style="1" customWidth="1"/>
    <col min="4871" max="4876" width="9.140625" style="1"/>
    <col min="4877" max="4877" width="10.5703125" style="1" customWidth="1"/>
    <col min="4878" max="5120" width="9.140625" style="1"/>
    <col min="5121" max="5121" width="37.28515625" style="1" customWidth="1"/>
    <col min="5122" max="5122" width="14.5703125" style="1" customWidth="1"/>
    <col min="5123" max="5123" width="8.85546875" style="1" customWidth="1"/>
    <col min="5124" max="5124" width="15.85546875" style="1" customWidth="1"/>
    <col min="5125" max="5125" width="9.42578125" style="1" customWidth="1"/>
    <col min="5126" max="5126" width="11.42578125" style="1" customWidth="1"/>
    <col min="5127" max="5132" width="9.140625" style="1"/>
    <col min="5133" max="5133" width="10.5703125" style="1" customWidth="1"/>
    <col min="5134" max="5376" width="9.140625" style="1"/>
    <col min="5377" max="5377" width="37.28515625" style="1" customWidth="1"/>
    <col min="5378" max="5378" width="14.5703125" style="1" customWidth="1"/>
    <col min="5379" max="5379" width="8.85546875" style="1" customWidth="1"/>
    <col min="5380" max="5380" width="15.85546875" style="1" customWidth="1"/>
    <col min="5381" max="5381" width="9.42578125" style="1" customWidth="1"/>
    <col min="5382" max="5382" width="11.42578125" style="1" customWidth="1"/>
    <col min="5383" max="5388" width="9.140625" style="1"/>
    <col min="5389" max="5389" width="10.5703125" style="1" customWidth="1"/>
    <col min="5390" max="5632" width="9.140625" style="1"/>
    <col min="5633" max="5633" width="37.28515625" style="1" customWidth="1"/>
    <col min="5634" max="5634" width="14.5703125" style="1" customWidth="1"/>
    <col min="5635" max="5635" width="8.85546875" style="1" customWidth="1"/>
    <col min="5636" max="5636" width="15.85546875" style="1" customWidth="1"/>
    <col min="5637" max="5637" width="9.42578125" style="1" customWidth="1"/>
    <col min="5638" max="5638" width="11.42578125" style="1" customWidth="1"/>
    <col min="5639" max="5644" width="9.140625" style="1"/>
    <col min="5645" max="5645" width="10.5703125" style="1" customWidth="1"/>
    <col min="5646" max="5888" width="9.140625" style="1"/>
    <col min="5889" max="5889" width="37.28515625" style="1" customWidth="1"/>
    <col min="5890" max="5890" width="14.5703125" style="1" customWidth="1"/>
    <col min="5891" max="5891" width="8.85546875" style="1" customWidth="1"/>
    <col min="5892" max="5892" width="15.85546875" style="1" customWidth="1"/>
    <col min="5893" max="5893" width="9.42578125" style="1" customWidth="1"/>
    <col min="5894" max="5894" width="11.42578125" style="1" customWidth="1"/>
    <col min="5895" max="5900" width="9.140625" style="1"/>
    <col min="5901" max="5901" width="10.5703125" style="1" customWidth="1"/>
    <col min="5902" max="6144" width="9.140625" style="1"/>
    <col min="6145" max="6145" width="37.28515625" style="1" customWidth="1"/>
    <col min="6146" max="6146" width="14.5703125" style="1" customWidth="1"/>
    <col min="6147" max="6147" width="8.85546875" style="1" customWidth="1"/>
    <col min="6148" max="6148" width="15.85546875" style="1" customWidth="1"/>
    <col min="6149" max="6149" width="9.42578125" style="1" customWidth="1"/>
    <col min="6150" max="6150" width="11.42578125" style="1" customWidth="1"/>
    <col min="6151" max="6156" width="9.140625" style="1"/>
    <col min="6157" max="6157" width="10.5703125" style="1" customWidth="1"/>
    <col min="6158" max="6400" width="9.140625" style="1"/>
    <col min="6401" max="6401" width="37.28515625" style="1" customWidth="1"/>
    <col min="6402" max="6402" width="14.5703125" style="1" customWidth="1"/>
    <col min="6403" max="6403" width="8.85546875" style="1" customWidth="1"/>
    <col min="6404" max="6404" width="15.85546875" style="1" customWidth="1"/>
    <col min="6405" max="6405" width="9.42578125" style="1" customWidth="1"/>
    <col min="6406" max="6406" width="11.42578125" style="1" customWidth="1"/>
    <col min="6407" max="6412" width="9.140625" style="1"/>
    <col min="6413" max="6413" width="10.5703125" style="1" customWidth="1"/>
    <col min="6414" max="6656" width="9.140625" style="1"/>
    <col min="6657" max="6657" width="37.28515625" style="1" customWidth="1"/>
    <col min="6658" max="6658" width="14.5703125" style="1" customWidth="1"/>
    <col min="6659" max="6659" width="8.85546875" style="1" customWidth="1"/>
    <col min="6660" max="6660" width="15.85546875" style="1" customWidth="1"/>
    <col min="6661" max="6661" width="9.42578125" style="1" customWidth="1"/>
    <col min="6662" max="6662" width="11.42578125" style="1" customWidth="1"/>
    <col min="6663" max="6668" width="9.140625" style="1"/>
    <col min="6669" max="6669" width="10.5703125" style="1" customWidth="1"/>
    <col min="6670" max="6912" width="9.140625" style="1"/>
    <col min="6913" max="6913" width="37.28515625" style="1" customWidth="1"/>
    <col min="6914" max="6914" width="14.5703125" style="1" customWidth="1"/>
    <col min="6915" max="6915" width="8.85546875" style="1" customWidth="1"/>
    <col min="6916" max="6916" width="15.85546875" style="1" customWidth="1"/>
    <col min="6917" max="6917" width="9.42578125" style="1" customWidth="1"/>
    <col min="6918" max="6918" width="11.42578125" style="1" customWidth="1"/>
    <col min="6919" max="6924" width="9.140625" style="1"/>
    <col min="6925" max="6925" width="10.5703125" style="1" customWidth="1"/>
    <col min="6926" max="7168" width="9.140625" style="1"/>
    <col min="7169" max="7169" width="37.28515625" style="1" customWidth="1"/>
    <col min="7170" max="7170" width="14.5703125" style="1" customWidth="1"/>
    <col min="7171" max="7171" width="8.85546875" style="1" customWidth="1"/>
    <col min="7172" max="7172" width="15.85546875" style="1" customWidth="1"/>
    <col min="7173" max="7173" width="9.42578125" style="1" customWidth="1"/>
    <col min="7174" max="7174" width="11.42578125" style="1" customWidth="1"/>
    <col min="7175" max="7180" width="9.140625" style="1"/>
    <col min="7181" max="7181" width="10.5703125" style="1" customWidth="1"/>
    <col min="7182" max="7424" width="9.140625" style="1"/>
    <col min="7425" max="7425" width="37.28515625" style="1" customWidth="1"/>
    <col min="7426" max="7426" width="14.5703125" style="1" customWidth="1"/>
    <col min="7427" max="7427" width="8.85546875" style="1" customWidth="1"/>
    <col min="7428" max="7428" width="15.85546875" style="1" customWidth="1"/>
    <col min="7429" max="7429" width="9.42578125" style="1" customWidth="1"/>
    <col min="7430" max="7430" width="11.42578125" style="1" customWidth="1"/>
    <col min="7431" max="7436" width="9.140625" style="1"/>
    <col min="7437" max="7437" width="10.5703125" style="1" customWidth="1"/>
    <col min="7438" max="7680" width="9.140625" style="1"/>
    <col min="7681" max="7681" width="37.28515625" style="1" customWidth="1"/>
    <col min="7682" max="7682" width="14.5703125" style="1" customWidth="1"/>
    <col min="7683" max="7683" width="8.85546875" style="1" customWidth="1"/>
    <col min="7684" max="7684" width="15.85546875" style="1" customWidth="1"/>
    <col min="7685" max="7685" width="9.42578125" style="1" customWidth="1"/>
    <col min="7686" max="7686" width="11.42578125" style="1" customWidth="1"/>
    <col min="7687" max="7692" width="9.140625" style="1"/>
    <col min="7693" max="7693" width="10.5703125" style="1" customWidth="1"/>
    <col min="7694" max="7936" width="9.140625" style="1"/>
    <col min="7937" max="7937" width="37.28515625" style="1" customWidth="1"/>
    <col min="7938" max="7938" width="14.5703125" style="1" customWidth="1"/>
    <col min="7939" max="7939" width="8.85546875" style="1" customWidth="1"/>
    <col min="7940" max="7940" width="15.85546875" style="1" customWidth="1"/>
    <col min="7941" max="7941" width="9.42578125" style="1" customWidth="1"/>
    <col min="7942" max="7942" width="11.42578125" style="1" customWidth="1"/>
    <col min="7943" max="7948" width="9.140625" style="1"/>
    <col min="7949" max="7949" width="10.5703125" style="1" customWidth="1"/>
    <col min="7950" max="8192" width="9.140625" style="1"/>
    <col min="8193" max="8193" width="37.28515625" style="1" customWidth="1"/>
    <col min="8194" max="8194" width="14.5703125" style="1" customWidth="1"/>
    <col min="8195" max="8195" width="8.85546875" style="1" customWidth="1"/>
    <col min="8196" max="8196" width="15.85546875" style="1" customWidth="1"/>
    <col min="8197" max="8197" width="9.42578125" style="1" customWidth="1"/>
    <col min="8198" max="8198" width="11.42578125" style="1" customWidth="1"/>
    <col min="8199" max="8204" width="9.140625" style="1"/>
    <col min="8205" max="8205" width="10.5703125" style="1" customWidth="1"/>
    <col min="8206" max="8448" width="9.140625" style="1"/>
    <col min="8449" max="8449" width="37.28515625" style="1" customWidth="1"/>
    <col min="8450" max="8450" width="14.5703125" style="1" customWidth="1"/>
    <col min="8451" max="8451" width="8.85546875" style="1" customWidth="1"/>
    <col min="8452" max="8452" width="15.85546875" style="1" customWidth="1"/>
    <col min="8453" max="8453" width="9.42578125" style="1" customWidth="1"/>
    <col min="8454" max="8454" width="11.42578125" style="1" customWidth="1"/>
    <col min="8455" max="8460" width="9.140625" style="1"/>
    <col min="8461" max="8461" width="10.5703125" style="1" customWidth="1"/>
    <col min="8462" max="8704" width="9.140625" style="1"/>
    <col min="8705" max="8705" width="37.28515625" style="1" customWidth="1"/>
    <col min="8706" max="8706" width="14.5703125" style="1" customWidth="1"/>
    <col min="8707" max="8707" width="8.85546875" style="1" customWidth="1"/>
    <col min="8708" max="8708" width="15.85546875" style="1" customWidth="1"/>
    <col min="8709" max="8709" width="9.42578125" style="1" customWidth="1"/>
    <col min="8710" max="8710" width="11.42578125" style="1" customWidth="1"/>
    <col min="8711" max="8716" width="9.140625" style="1"/>
    <col min="8717" max="8717" width="10.5703125" style="1" customWidth="1"/>
    <col min="8718" max="8960" width="9.140625" style="1"/>
    <col min="8961" max="8961" width="37.28515625" style="1" customWidth="1"/>
    <col min="8962" max="8962" width="14.5703125" style="1" customWidth="1"/>
    <col min="8963" max="8963" width="8.85546875" style="1" customWidth="1"/>
    <col min="8964" max="8964" width="15.85546875" style="1" customWidth="1"/>
    <col min="8965" max="8965" width="9.42578125" style="1" customWidth="1"/>
    <col min="8966" max="8966" width="11.42578125" style="1" customWidth="1"/>
    <col min="8967" max="8972" width="9.140625" style="1"/>
    <col min="8973" max="8973" width="10.5703125" style="1" customWidth="1"/>
    <col min="8974" max="9216" width="9.140625" style="1"/>
    <col min="9217" max="9217" width="37.28515625" style="1" customWidth="1"/>
    <col min="9218" max="9218" width="14.5703125" style="1" customWidth="1"/>
    <col min="9219" max="9219" width="8.85546875" style="1" customWidth="1"/>
    <col min="9220" max="9220" width="15.85546875" style="1" customWidth="1"/>
    <col min="9221" max="9221" width="9.42578125" style="1" customWidth="1"/>
    <col min="9222" max="9222" width="11.42578125" style="1" customWidth="1"/>
    <col min="9223" max="9228" width="9.140625" style="1"/>
    <col min="9229" max="9229" width="10.5703125" style="1" customWidth="1"/>
    <col min="9230" max="9472" width="9.140625" style="1"/>
    <col min="9473" max="9473" width="37.28515625" style="1" customWidth="1"/>
    <col min="9474" max="9474" width="14.5703125" style="1" customWidth="1"/>
    <col min="9475" max="9475" width="8.85546875" style="1" customWidth="1"/>
    <col min="9476" max="9476" width="15.85546875" style="1" customWidth="1"/>
    <col min="9477" max="9477" width="9.42578125" style="1" customWidth="1"/>
    <col min="9478" max="9478" width="11.42578125" style="1" customWidth="1"/>
    <col min="9479" max="9484" width="9.140625" style="1"/>
    <col min="9485" max="9485" width="10.5703125" style="1" customWidth="1"/>
    <col min="9486" max="9728" width="9.140625" style="1"/>
    <col min="9729" max="9729" width="37.28515625" style="1" customWidth="1"/>
    <col min="9730" max="9730" width="14.5703125" style="1" customWidth="1"/>
    <col min="9731" max="9731" width="8.85546875" style="1" customWidth="1"/>
    <col min="9732" max="9732" width="15.85546875" style="1" customWidth="1"/>
    <col min="9733" max="9733" width="9.42578125" style="1" customWidth="1"/>
    <col min="9734" max="9734" width="11.42578125" style="1" customWidth="1"/>
    <col min="9735" max="9740" width="9.140625" style="1"/>
    <col min="9741" max="9741" width="10.5703125" style="1" customWidth="1"/>
    <col min="9742" max="9984" width="9.140625" style="1"/>
    <col min="9985" max="9985" width="37.28515625" style="1" customWidth="1"/>
    <col min="9986" max="9986" width="14.5703125" style="1" customWidth="1"/>
    <col min="9987" max="9987" width="8.85546875" style="1" customWidth="1"/>
    <col min="9988" max="9988" width="15.85546875" style="1" customWidth="1"/>
    <col min="9989" max="9989" width="9.42578125" style="1" customWidth="1"/>
    <col min="9990" max="9990" width="11.42578125" style="1" customWidth="1"/>
    <col min="9991" max="9996" width="9.140625" style="1"/>
    <col min="9997" max="9997" width="10.5703125" style="1" customWidth="1"/>
    <col min="9998" max="10240" width="9.140625" style="1"/>
    <col min="10241" max="10241" width="37.28515625" style="1" customWidth="1"/>
    <col min="10242" max="10242" width="14.5703125" style="1" customWidth="1"/>
    <col min="10243" max="10243" width="8.85546875" style="1" customWidth="1"/>
    <col min="10244" max="10244" width="15.85546875" style="1" customWidth="1"/>
    <col min="10245" max="10245" width="9.42578125" style="1" customWidth="1"/>
    <col min="10246" max="10246" width="11.42578125" style="1" customWidth="1"/>
    <col min="10247" max="10252" width="9.140625" style="1"/>
    <col min="10253" max="10253" width="10.5703125" style="1" customWidth="1"/>
    <col min="10254" max="10496" width="9.140625" style="1"/>
    <col min="10497" max="10497" width="37.28515625" style="1" customWidth="1"/>
    <col min="10498" max="10498" width="14.5703125" style="1" customWidth="1"/>
    <col min="10499" max="10499" width="8.85546875" style="1" customWidth="1"/>
    <col min="10500" max="10500" width="15.85546875" style="1" customWidth="1"/>
    <col min="10501" max="10501" width="9.42578125" style="1" customWidth="1"/>
    <col min="10502" max="10502" width="11.42578125" style="1" customWidth="1"/>
    <col min="10503" max="10508" width="9.140625" style="1"/>
    <col min="10509" max="10509" width="10.5703125" style="1" customWidth="1"/>
    <col min="10510" max="10752" width="9.140625" style="1"/>
    <col min="10753" max="10753" width="37.28515625" style="1" customWidth="1"/>
    <col min="10754" max="10754" width="14.5703125" style="1" customWidth="1"/>
    <col min="10755" max="10755" width="8.85546875" style="1" customWidth="1"/>
    <col min="10756" max="10756" width="15.85546875" style="1" customWidth="1"/>
    <col min="10757" max="10757" width="9.42578125" style="1" customWidth="1"/>
    <col min="10758" max="10758" width="11.42578125" style="1" customWidth="1"/>
    <col min="10759" max="10764" width="9.140625" style="1"/>
    <col min="10765" max="10765" width="10.5703125" style="1" customWidth="1"/>
    <col min="10766" max="11008" width="9.140625" style="1"/>
    <col min="11009" max="11009" width="37.28515625" style="1" customWidth="1"/>
    <col min="11010" max="11010" width="14.5703125" style="1" customWidth="1"/>
    <col min="11011" max="11011" width="8.85546875" style="1" customWidth="1"/>
    <col min="11012" max="11012" width="15.85546875" style="1" customWidth="1"/>
    <col min="11013" max="11013" width="9.42578125" style="1" customWidth="1"/>
    <col min="11014" max="11014" width="11.42578125" style="1" customWidth="1"/>
    <col min="11015" max="11020" width="9.140625" style="1"/>
    <col min="11021" max="11021" width="10.5703125" style="1" customWidth="1"/>
    <col min="11022" max="11264" width="9.140625" style="1"/>
    <col min="11265" max="11265" width="37.28515625" style="1" customWidth="1"/>
    <col min="11266" max="11266" width="14.5703125" style="1" customWidth="1"/>
    <col min="11267" max="11267" width="8.85546875" style="1" customWidth="1"/>
    <col min="11268" max="11268" width="15.85546875" style="1" customWidth="1"/>
    <col min="11269" max="11269" width="9.42578125" style="1" customWidth="1"/>
    <col min="11270" max="11270" width="11.42578125" style="1" customWidth="1"/>
    <col min="11271" max="11276" width="9.140625" style="1"/>
    <col min="11277" max="11277" width="10.5703125" style="1" customWidth="1"/>
    <col min="11278" max="11520" width="9.140625" style="1"/>
    <col min="11521" max="11521" width="37.28515625" style="1" customWidth="1"/>
    <col min="11522" max="11522" width="14.5703125" style="1" customWidth="1"/>
    <col min="11523" max="11523" width="8.85546875" style="1" customWidth="1"/>
    <col min="11524" max="11524" width="15.85546875" style="1" customWidth="1"/>
    <col min="11525" max="11525" width="9.42578125" style="1" customWidth="1"/>
    <col min="11526" max="11526" width="11.42578125" style="1" customWidth="1"/>
    <col min="11527" max="11532" width="9.140625" style="1"/>
    <col min="11533" max="11533" width="10.5703125" style="1" customWidth="1"/>
    <col min="11534" max="11776" width="9.140625" style="1"/>
    <col min="11777" max="11777" width="37.28515625" style="1" customWidth="1"/>
    <col min="11778" max="11778" width="14.5703125" style="1" customWidth="1"/>
    <col min="11779" max="11779" width="8.85546875" style="1" customWidth="1"/>
    <col min="11780" max="11780" width="15.85546875" style="1" customWidth="1"/>
    <col min="11781" max="11781" width="9.42578125" style="1" customWidth="1"/>
    <col min="11782" max="11782" width="11.42578125" style="1" customWidth="1"/>
    <col min="11783" max="11788" width="9.140625" style="1"/>
    <col min="11789" max="11789" width="10.5703125" style="1" customWidth="1"/>
    <col min="11790" max="12032" width="9.140625" style="1"/>
    <col min="12033" max="12033" width="37.28515625" style="1" customWidth="1"/>
    <col min="12034" max="12034" width="14.5703125" style="1" customWidth="1"/>
    <col min="12035" max="12035" width="8.85546875" style="1" customWidth="1"/>
    <col min="12036" max="12036" width="15.85546875" style="1" customWidth="1"/>
    <col min="12037" max="12037" width="9.42578125" style="1" customWidth="1"/>
    <col min="12038" max="12038" width="11.42578125" style="1" customWidth="1"/>
    <col min="12039" max="12044" width="9.140625" style="1"/>
    <col min="12045" max="12045" width="10.5703125" style="1" customWidth="1"/>
    <col min="12046" max="12288" width="9.140625" style="1"/>
    <col min="12289" max="12289" width="37.28515625" style="1" customWidth="1"/>
    <col min="12290" max="12290" width="14.5703125" style="1" customWidth="1"/>
    <col min="12291" max="12291" width="8.85546875" style="1" customWidth="1"/>
    <col min="12292" max="12292" width="15.85546875" style="1" customWidth="1"/>
    <col min="12293" max="12293" width="9.42578125" style="1" customWidth="1"/>
    <col min="12294" max="12294" width="11.42578125" style="1" customWidth="1"/>
    <col min="12295" max="12300" width="9.140625" style="1"/>
    <col min="12301" max="12301" width="10.5703125" style="1" customWidth="1"/>
    <col min="12302" max="12544" width="9.140625" style="1"/>
    <col min="12545" max="12545" width="37.28515625" style="1" customWidth="1"/>
    <col min="12546" max="12546" width="14.5703125" style="1" customWidth="1"/>
    <col min="12547" max="12547" width="8.85546875" style="1" customWidth="1"/>
    <col min="12548" max="12548" width="15.85546875" style="1" customWidth="1"/>
    <col min="12549" max="12549" width="9.42578125" style="1" customWidth="1"/>
    <col min="12550" max="12550" width="11.42578125" style="1" customWidth="1"/>
    <col min="12551" max="12556" width="9.140625" style="1"/>
    <col min="12557" max="12557" width="10.5703125" style="1" customWidth="1"/>
    <col min="12558" max="12800" width="9.140625" style="1"/>
    <col min="12801" max="12801" width="37.28515625" style="1" customWidth="1"/>
    <col min="12802" max="12802" width="14.5703125" style="1" customWidth="1"/>
    <col min="12803" max="12803" width="8.85546875" style="1" customWidth="1"/>
    <col min="12804" max="12804" width="15.85546875" style="1" customWidth="1"/>
    <col min="12805" max="12805" width="9.42578125" style="1" customWidth="1"/>
    <col min="12806" max="12806" width="11.42578125" style="1" customWidth="1"/>
    <col min="12807" max="12812" width="9.140625" style="1"/>
    <col min="12813" max="12813" width="10.5703125" style="1" customWidth="1"/>
    <col min="12814" max="13056" width="9.140625" style="1"/>
    <col min="13057" max="13057" width="37.28515625" style="1" customWidth="1"/>
    <col min="13058" max="13058" width="14.5703125" style="1" customWidth="1"/>
    <col min="13059" max="13059" width="8.85546875" style="1" customWidth="1"/>
    <col min="13060" max="13060" width="15.85546875" style="1" customWidth="1"/>
    <col min="13061" max="13061" width="9.42578125" style="1" customWidth="1"/>
    <col min="13062" max="13062" width="11.42578125" style="1" customWidth="1"/>
    <col min="13063" max="13068" width="9.140625" style="1"/>
    <col min="13069" max="13069" width="10.5703125" style="1" customWidth="1"/>
    <col min="13070" max="13312" width="9.140625" style="1"/>
    <col min="13313" max="13313" width="37.28515625" style="1" customWidth="1"/>
    <col min="13314" max="13314" width="14.5703125" style="1" customWidth="1"/>
    <col min="13315" max="13315" width="8.85546875" style="1" customWidth="1"/>
    <col min="13316" max="13316" width="15.85546875" style="1" customWidth="1"/>
    <col min="13317" max="13317" width="9.42578125" style="1" customWidth="1"/>
    <col min="13318" max="13318" width="11.42578125" style="1" customWidth="1"/>
    <col min="13319" max="13324" width="9.140625" style="1"/>
    <col min="13325" max="13325" width="10.5703125" style="1" customWidth="1"/>
    <col min="13326" max="13568" width="9.140625" style="1"/>
    <col min="13569" max="13569" width="37.28515625" style="1" customWidth="1"/>
    <col min="13570" max="13570" width="14.5703125" style="1" customWidth="1"/>
    <col min="13571" max="13571" width="8.85546875" style="1" customWidth="1"/>
    <col min="13572" max="13572" width="15.85546875" style="1" customWidth="1"/>
    <col min="13573" max="13573" width="9.42578125" style="1" customWidth="1"/>
    <col min="13574" max="13574" width="11.42578125" style="1" customWidth="1"/>
    <col min="13575" max="13580" width="9.140625" style="1"/>
    <col min="13581" max="13581" width="10.5703125" style="1" customWidth="1"/>
    <col min="13582" max="13824" width="9.140625" style="1"/>
    <col min="13825" max="13825" width="37.28515625" style="1" customWidth="1"/>
    <col min="13826" max="13826" width="14.5703125" style="1" customWidth="1"/>
    <col min="13827" max="13827" width="8.85546875" style="1" customWidth="1"/>
    <col min="13828" max="13828" width="15.85546875" style="1" customWidth="1"/>
    <col min="13829" max="13829" width="9.42578125" style="1" customWidth="1"/>
    <col min="13830" max="13830" width="11.42578125" style="1" customWidth="1"/>
    <col min="13831" max="13836" width="9.140625" style="1"/>
    <col min="13837" max="13837" width="10.5703125" style="1" customWidth="1"/>
    <col min="13838" max="14080" width="9.140625" style="1"/>
    <col min="14081" max="14081" width="37.28515625" style="1" customWidth="1"/>
    <col min="14082" max="14082" width="14.5703125" style="1" customWidth="1"/>
    <col min="14083" max="14083" width="8.85546875" style="1" customWidth="1"/>
    <col min="14084" max="14084" width="15.85546875" style="1" customWidth="1"/>
    <col min="14085" max="14085" width="9.42578125" style="1" customWidth="1"/>
    <col min="14086" max="14086" width="11.42578125" style="1" customWidth="1"/>
    <col min="14087" max="14092" width="9.140625" style="1"/>
    <col min="14093" max="14093" width="10.5703125" style="1" customWidth="1"/>
    <col min="14094" max="14336" width="9.140625" style="1"/>
    <col min="14337" max="14337" width="37.28515625" style="1" customWidth="1"/>
    <col min="14338" max="14338" width="14.5703125" style="1" customWidth="1"/>
    <col min="14339" max="14339" width="8.85546875" style="1" customWidth="1"/>
    <col min="14340" max="14340" width="15.85546875" style="1" customWidth="1"/>
    <col min="14341" max="14341" width="9.42578125" style="1" customWidth="1"/>
    <col min="14342" max="14342" width="11.42578125" style="1" customWidth="1"/>
    <col min="14343" max="14348" width="9.140625" style="1"/>
    <col min="14349" max="14349" width="10.5703125" style="1" customWidth="1"/>
    <col min="14350" max="14592" width="9.140625" style="1"/>
    <col min="14593" max="14593" width="37.28515625" style="1" customWidth="1"/>
    <col min="14594" max="14594" width="14.5703125" style="1" customWidth="1"/>
    <col min="14595" max="14595" width="8.85546875" style="1" customWidth="1"/>
    <col min="14596" max="14596" width="15.85546875" style="1" customWidth="1"/>
    <col min="14597" max="14597" width="9.42578125" style="1" customWidth="1"/>
    <col min="14598" max="14598" width="11.42578125" style="1" customWidth="1"/>
    <col min="14599" max="14604" width="9.140625" style="1"/>
    <col min="14605" max="14605" width="10.5703125" style="1" customWidth="1"/>
    <col min="14606" max="14848" width="9.140625" style="1"/>
    <col min="14849" max="14849" width="37.28515625" style="1" customWidth="1"/>
    <col min="14850" max="14850" width="14.5703125" style="1" customWidth="1"/>
    <col min="14851" max="14851" width="8.85546875" style="1" customWidth="1"/>
    <col min="14852" max="14852" width="15.85546875" style="1" customWidth="1"/>
    <col min="14853" max="14853" width="9.42578125" style="1" customWidth="1"/>
    <col min="14854" max="14854" width="11.42578125" style="1" customWidth="1"/>
    <col min="14855" max="14860" width="9.140625" style="1"/>
    <col min="14861" max="14861" width="10.5703125" style="1" customWidth="1"/>
    <col min="14862" max="15104" width="9.140625" style="1"/>
    <col min="15105" max="15105" width="37.28515625" style="1" customWidth="1"/>
    <col min="15106" max="15106" width="14.5703125" style="1" customWidth="1"/>
    <col min="15107" max="15107" width="8.85546875" style="1" customWidth="1"/>
    <col min="15108" max="15108" width="15.85546875" style="1" customWidth="1"/>
    <col min="15109" max="15109" width="9.42578125" style="1" customWidth="1"/>
    <col min="15110" max="15110" width="11.42578125" style="1" customWidth="1"/>
    <col min="15111" max="15116" width="9.140625" style="1"/>
    <col min="15117" max="15117" width="10.5703125" style="1" customWidth="1"/>
    <col min="15118" max="15360" width="9.140625" style="1"/>
    <col min="15361" max="15361" width="37.28515625" style="1" customWidth="1"/>
    <col min="15362" max="15362" width="14.5703125" style="1" customWidth="1"/>
    <col min="15363" max="15363" width="8.85546875" style="1" customWidth="1"/>
    <col min="15364" max="15364" width="15.85546875" style="1" customWidth="1"/>
    <col min="15365" max="15365" width="9.42578125" style="1" customWidth="1"/>
    <col min="15366" max="15366" width="11.42578125" style="1" customWidth="1"/>
    <col min="15367" max="15372" width="9.140625" style="1"/>
    <col min="15373" max="15373" width="10.5703125" style="1" customWidth="1"/>
    <col min="15374" max="15616" width="9.140625" style="1"/>
    <col min="15617" max="15617" width="37.28515625" style="1" customWidth="1"/>
    <col min="15618" max="15618" width="14.5703125" style="1" customWidth="1"/>
    <col min="15619" max="15619" width="8.85546875" style="1" customWidth="1"/>
    <col min="15620" max="15620" width="15.85546875" style="1" customWidth="1"/>
    <col min="15621" max="15621" width="9.42578125" style="1" customWidth="1"/>
    <col min="15622" max="15622" width="11.42578125" style="1" customWidth="1"/>
    <col min="15623" max="15628" width="9.140625" style="1"/>
    <col min="15629" max="15629" width="10.5703125" style="1" customWidth="1"/>
    <col min="15630" max="15872" width="9.140625" style="1"/>
    <col min="15873" max="15873" width="37.28515625" style="1" customWidth="1"/>
    <col min="15874" max="15874" width="14.5703125" style="1" customWidth="1"/>
    <col min="15875" max="15875" width="8.85546875" style="1" customWidth="1"/>
    <col min="15876" max="15876" width="15.85546875" style="1" customWidth="1"/>
    <col min="15877" max="15877" width="9.42578125" style="1" customWidth="1"/>
    <col min="15878" max="15878" width="11.42578125" style="1" customWidth="1"/>
    <col min="15879" max="15884" width="9.140625" style="1"/>
    <col min="15885" max="15885" width="10.5703125" style="1" customWidth="1"/>
    <col min="15886" max="16128" width="9.140625" style="1"/>
    <col min="16129" max="16129" width="37.28515625" style="1" customWidth="1"/>
    <col min="16130" max="16130" width="14.5703125" style="1" customWidth="1"/>
    <col min="16131" max="16131" width="8.85546875" style="1" customWidth="1"/>
    <col min="16132" max="16132" width="15.85546875" style="1" customWidth="1"/>
    <col min="16133" max="16133" width="9.42578125" style="1" customWidth="1"/>
    <col min="16134" max="16134" width="11.42578125" style="1" customWidth="1"/>
    <col min="16135" max="16140" width="9.140625" style="1"/>
    <col min="16141" max="16141" width="10.5703125" style="1" customWidth="1"/>
    <col min="16142" max="16384" width="9.140625" style="1"/>
  </cols>
  <sheetData>
    <row r="1" spans="1:14" ht="15.95" customHeight="1">
      <c r="A1" s="1" t="s">
        <v>12</v>
      </c>
      <c r="B1" s="2"/>
    </row>
    <row r="2" spans="1:14" ht="15.95" customHeight="1">
      <c r="B2" s="2"/>
    </row>
    <row r="3" spans="1:14" ht="15.95" customHeight="1">
      <c r="A3" s="3"/>
      <c r="B3" s="3"/>
      <c r="C3" s="4"/>
      <c r="J3" s="99" t="s">
        <v>13</v>
      </c>
      <c r="K3" s="99"/>
    </row>
    <row r="4" spans="1:14" ht="12.75" customHeight="1">
      <c r="A4" s="5" t="s">
        <v>14</v>
      </c>
      <c r="B4" s="5">
        <v>2010</v>
      </c>
      <c r="C4" s="6" t="s">
        <v>15</v>
      </c>
      <c r="D4" s="5">
        <v>2011</v>
      </c>
      <c r="E4" s="6" t="s">
        <v>15</v>
      </c>
      <c r="F4" s="5">
        <v>2012</v>
      </c>
      <c r="G4" s="6" t="s">
        <v>15</v>
      </c>
      <c r="H4" s="5">
        <v>2013</v>
      </c>
      <c r="I4" s="6" t="s">
        <v>15</v>
      </c>
      <c r="J4" s="5">
        <v>2014</v>
      </c>
      <c r="K4" s="6" t="s">
        <v>15</v>
      </c>
    </row>
    <row r="5" spans="1:14" ht="15.95" customHeight="1">
      <c r="A5" s="7"/>
      <c r="B5" s="67"/>
      <c r="C5" s="68"/>
      <c r="D5" s="67"/>
      <c r="E5" s="68"/>
      <c r="F5" s="67"/>
      <c r="G5" s="68"/>
      <c r="H5" s="67"/>
      <c r="I5" s="68"/>
      <c r="J5" s="67"/>
      <c r="K5" s="68"/>
    </row>
    <row r="6" spans="1:14" ht="15.95" customHeight="1">
      <c r="A6" s="8" t="s">
        <v>16</v>
      </c>
      <c r="B6" s="14">
        <v>48.173999999999999</v>
      </c>
      <c r="C6" s="69">
        <v>2.7313023097063458</v>
      </c>
      <c r="D6" s="14">
        <v>47.045000000000002</v>
      </c>
      <c r="E6" s="69">
        <v>3.1548988615003091</v>
      </c>
      <c r="F6" s="14">
        <v>264.29599999999999</v>
      </c>
      <c r="G6" s="69">
        <v>17.485884714472284</v>
      </c>
      <c r="H6" s="14">
        <v>132</v>
      </c>
      <c r="I6" s="69">
        <f>H6/H21*100</f>
        <v>8.5407594805665372</v>
      </c>
      <c r="J6" s="14">
        <v>59.6</v>
      </c>
      <c r="K6" s="69">
        <f>J6/J21*100</f>
        <v>4.3578400906664712</v>
      </c>
    </row>
    <row r="7" spans="1:14" ht="15.95" customHeight="1">
      <c r="A7" s="9" t="s">
        <v>17</v>
      </c>
      <c r="B7" s="14">
        <v>55.825000000000003</v>
      </c>
      <c r="C7" s="69">
        <v>3.1650880441598526</v>
      </c>
      <c r="D7" s="14">
        <v>48.613999999999997</v>
      </c>
      <c r="E7" s="69">
        <v>3.2601180413003723</v>
      </c>
      <c r="F7" s="14">
        <v>39.747999999999998</v>
      </c>
      <c r="G7" s="69">
        <v>2.6297369072208601</v>
      </c>
      <c r="H7" s="14">
        <v>59.65</v>
      </c>
      <c r="I7" s="69">
        <f>H7/H21*100</f>
        <v>3.8595174470893481</v>
      </c>
      <c r="J7" s="14">
        <v>52.7</v>
      </c>
      <c r="K7" s="69">
        <f>J7/J21*100</f>
        <v>3.8533250466128028</v>
      </c>
    </row>
    <row r="8" spans="1:14" ht="15.95" customHeight="1">
      <c r="A8" s="9" t="s">
        <v>18</v>
      </c>
      <c r="B8" s="14">
        <v>53.761000000000003</v>
      </c>
      <c r="C8" s="69">
        <v>3.0480662488504762</v>
      </c>
      <c r="D8" s="14">
        <v>41.017000000000003</v>
      </c>
      <c r="E8" s="69">
        <v>2.7506533447158712</v>
      </c>
      <c r="F8" s="14">
        <v>32.142000000000003</v>
      </c>
      <c r="G8" s="69">
        <v>2.1265221815410307</v>
      </c>
      <c r="H8" s="14">
        <v>32.5</v>
      </c>
      <c r="I8" s="69">
        <f>H8/H21*100</f>
        <v>2.1028385084728218</v>
      </c>
      <c r="J8" s="14">
        <v>30.7</v>
      </c>
      <c r="K8" s="69">
        <f>J8/J21*100</f>
        <v>2.2447263554271926</v>
      </c>
    </row>
    <row r="9" spans="1:14" ht="20.25" customHeight="1">
      <c r="A9" s="9" t="s">
        <v>19</v>
      </c>
      <c r="B9" s="14">
        <v>295.24099999999999</v>
      </c>
      <c r="C9" s="69">
        <v>16.739162727197478</v>
      </c>
      <c r="D9" s="14">
        <v>269.387</v>
      </c>
      <c r="E9" s="69">
        <v>18.065442440280236</v>
      </c>
      <c r="F9" s="14">
        <v>170.8</v>
      </c>
      <c r="G9" s="69">
        <v>11.3</v>
      </c>
      <c r="H9" s="14">
        <v>102.48</v>
      </c>
      <c r="I9" s="69">
        <f>H9/H21*100</f>
        <v>6.6307350876398381</v>
      </c>
      <c r="J9" s="14">
        <v>108.6</v>
      </c>
      <c r="K9" s="69">
        <f>J9/J21*100</f>
        <v>7.9406280846707853</v>
      </c>
      <c r="M9" s="10"/>
    </row>
    <row r="10" spans="1:14" ht="17.25" customHeight="1">
      <c r="A10" s="9" t="s">
        <v>20</v>
      </c>
      <c r="B10" s="14">
        <v>604.86400000000003</v>
      </c>
      <c r="C10" s="69">
        <v>34.293736045547782</v>
      </c>
      <c r="D10" s="14">
        <v>565.726</v>
      </c>
      <c r="E10" s="69">
        <v>37.938321039879341</v>
      </c>
      <c r="F10" s="14">
        <v>501.06099999999998</v>
      </c>
      <c r="G10" s="69">
        <v>33.150312077815016</v>
      </c>
      <c r="H10" s="14">
        <v>484.7</v>
      </c>
      <c r="I10" s="69">
        <f>H10/H21*100</f>
        <v>31.361410001746975</v>
      </c>
      <c r="J10" s="14">
        <v>486.7</v>
      </c>
      <c r="K10" s="69">
        <f>J10/J21*100</f>
        <v>35.586590136365295</v>
      </c>
      <c r="M10" s="11"/>
    </row>
    <row r="11" spans="1:14" ht="15.95" customHeight="1">
      <c r="A11" s="9" t="s">
        <v>21</v>
      </c>
      <c r="B11" s="14">
        <v>48.561</v>
      </c>
      <c r="C11" s="69">
        <v>2.7532438963268535</v>
      </c>
      <c r="D11" s="14">
        <v>34.320999999999998</v>
      </c>
      <c r="E11" s="69">
        <v>2.3016108794888317</v>
      </c>
      <c r="F11" s="14">
        <v>30.466000000000001</v>
      </c>
      <c r="G11" s="69">
        <v>2.0156376324693248</v>
      </c>
      <c r="H11" s="14">
        <v>22.25</v>
      </c>
      <c r="I11" s="69">
        <f>H11/H21*100</f>
        <v>1.4396355942621624</v>
      </c>
      <c r="J11" s="14">
        <v>29.6</v>
      </c>
      <c r="K11" s="69">
        <f>J11/J21*100</f>
        <v>2.1642964208679119</v>
      </c>
      <c r="M11" s="11"/>
      <c r="N11" s="12"/>
    </row>
    <row r="12" spans="1:14" ht="15.95" customHeight="1">
      <c r="A12" s="9" t="s">
        <v>22</v>
      </c>
      <c r="B12" s="14">
        <v>192.381</v>
      </c>
      <c r="C12" s="69">
        <v>10.907349807855201</v>
      </c>
      <c r="D12" s="14">
        <v>124.996</v>
      </c>
      <c r="E12" s="69">
        <v>8.3823942627716566</v>
      </c>
      <c r="F12" s="14">
        <v>122.247</v>
      </c>
      <c r="G12" s="69">
        <v>8.0878898987880774</v>
      </c>
      <c r="H12" s="14">
        <v>92.85</v>
      </c>
      <c r="I12" s="69">
        <f>H12/H21*100</f>
        <v>6.0076478618985067</v>
      </c>
      <c r="J12" s="14">
        <v>93.1</v>
      </c>
      <c r="K12" s="69">
        <f>J12/J21*100</f>
        <v>6.807297188608195</v>
      </c>
      <c r="M12" s="12"/>
    </row>
    <row r="13" spans="1:14" ht="15.95" customHeight="1">
      <c r="A13" s="9" t="s">
        <v>23</v>
      </c>
      <c r="B13" s="14">
        <v>53.405999999999999</v>
      </c>
      <c r="C13" s="69">
        <v>3.0279389536301138</v>
      </c>
      <c r="D13" s="14">
        <v>49.414999999999999</v>
      </c>
      <c r="E13" s="69">
        <v>3.3138341426514559</v>
      </c>
      <c r="F13" s="14">
        <v>32.616</v>
      </c>
      <c r="G13" s="69">
        <v>2.1578821315768231</v>
      </c>
      <c r="H13" s="14">
        <v>36.14</v>
      </c>
      <c r="I13" s="69">
        <f>H13/H21*100</f>
        <v>2.3383564214217776</v>
      </c>
      <c r="J13" s="14">
        <v>30.9</v>
      </c>
      <c r="K13" s="69">
        <f>J13/J21*100</f>
        <v>2.2593499798925163</v>
      </c>
      <c r="M13" s="12"/>
      <c r="N13" s="12"/>
    </row>
    <row r="14" spans="1:14" ht="15.95" customHeight="1">
      <c r="A14" s="9" t="s">
        <v>24</v>
      </c>
      <c r="B14" s="14">
        <v>0.87</v>
      </c>
      <c r="C14" s="69">
        <v>4.9326047441452248E-2</v>
      </c>
      <c r="D14" s="14">
        <v>1.5</v>
      </c>
      <c r="E14" s="69">
        <v>0.10059195009566294</v>
      </c>
      <c r="F14" s="14">
        <v>0</v>
      </c>
      <c r="G14" s="69">
        <v>0</v>
      </c>
      <c r="H14" s="14">
        <v>0</v>
      </c>
      <c r="I14" s="69">
        <f>H14/H21*100</f>
        <v>0</v>
      </c>
      <c r="J14" s="14">
        <v>0</v>
      </c>
      <c r="K14" s="69">
        <f>J14/J21*100</f>
        <v>0</v>
      </c>
    </row>
    <row r="15" spans="1:14" ht="15.95" customHeight="1">
      <c r="A15" s="9" t="s">
        <v>25</v>
      </c>
      <c r="B15" s="14">
        <v>20.731999999999999</v>
      </c>
      <c r="C15" s="69">
        <v>1.1754340408691817</v>
      </c>
      <c r="D15" s="14">
        <v>2.4700000000000002</v>
      </c>
      <c r="E15" s="69">
        <v>0.16564141115752498</v>
      </c>
      <c r="F15" s="14">
        <v>12.558999999999999</v>
      </c>
      <c r="G15" s="69">
        <v>0.8</v>
      </c>
      <c r="H15" s="14">
        <v>6</v>
      </c>
      <c r="I15" s="69">
        <f>H15/H21*100</f>
        <v>0.38821634002575167</v>
      </c>
      <c r="J15" s="14">
        <v>9.4</v>
      </c>
      <c r="K15" s="69">
        <f>J15/J21*100</f>
        <v>0.68731034987021533</v>
      </c>
    </row>
    <row r="16" spans="1:14" ht="15.95" customHeight="1">
      <c r="A16" s="9" t="s">
        <v>26</v>
      </c>
      <c r="B16" s="14">
        <v>103.10899999999999</v>
      </c>
      <c r="C16" s="69">
        <v>5.8459303742996553</v>
      </c>
      <c r="D16" s="14">
        <v>62.832000000000001</v>
      </c>
      <c r="E16" s="69">
        <v>4.2135956056071295</v>
      </c>
      <c r="F16" s="14">
        <v>63.338000000000001</v>
      </c>
      <c r="G16" s="69">
        <v>4.1904567834747626</v>
      </c>
      <c r="H16" s="14">
        <v>47.78</v>
      </c>
      <c r="I16" s="69">
        <f>H16/H21*100</f>
        <v>3.091496121071736</v>
      </c>
      <c r="J16" s="14">
        <v>45.36</v>
      </c>
      <c r="K16" s="69">
        <f>J16/J21*100</f>
        <v>3.3166380287354218</v>
      </c>
    </row>
    <row r="17" spans="1:13" ht="15.95" customHeight="1">
      <c r="A17" s="9" t="s">
        <v>27</v>
      </c>
      <c r="B17" s="14">
        <v>151.99299999999999</v>
      </c>
      <c r="C17" s="69">
        <v>8.6174872744467272</v>
      </c>
      <c r="D17" s="14">
        <v>117.19</v>
      </c>
      <c r="E17" s="69">
        <v>7.8589137544738268</v>
      </c>
      <c r="F17" s="14">
        <v>114.742</v>
      </c>
      <c r="G17" s="69">
        <v>7.5913573565546928</v>
      </c>
      <c r="H17" s="14">
        <v>117.4</v>
      </c>
      <c r="I17" s="69">
        <f>H17/H21*100</f>
        <v>7.5960997198372082</v>
      </c>
      <c r="J17" s="14">
        <v>109.15</v>
      </c>
      <c r="K17" s="69">
        <f>J17/J21*100</f>
        <v>7.9808430519504263</v>
      </c>
    </row>
    <row r="18" spans="1:13" ht="18.75" customHeight="1">
      <c r="A18" s="13" t="s">
        <v>28</v>
      </c>
      <c r="B18" s="14">
        <v>127.39100000000001</v>
      </c>
      <c r="C18" s="69">
        <v>7.2226373673724638</v>
      </c>
      <c r="D18" s="14">
        <v>126.645</v>
      </c>
      <c r="E18" s="69">
        <v>8.4929783465768232</v>
      </c>
      <c r="F18" s="14">
        <v>127.43899999999999</v>
      </c>
      <c r="G18" s="69">
        <v>8.4313938240746502</v>
      </c>
      <c r="H18" s="14">
        <v>128.62</v>
      </c>
      <c r="I18" s="69">
        <f>H18/H21*100</f>
        <v>8.3220642756853653</v>
      </c>
      <c r="J18" s="14">
        <v>122.14</v>
      </c>
      <c r="K18" s="69">
        <f>J18/J21*100</f>
        <v>8.9306474609732014</v>
      </c>
      <c r="M18" s="12"/>
    </row>
    <row r="19" spans="1:13" ht="17.25" customHeight="1">
      <c r="A19" s="9" t="s">
        <v>29</v>
      </c>
      <c r="B19" s="14">
        <v>7.4660000000000002</v>
      </c>
      <c r="C19" s="69">
        <v>0.42329686229641666</v>
      </c>
      <c r="D19" s="14">
        <v>1.4999999999999999E-2</v>
      </c>
      <c r="E19" s="70" t="s">
        <v>39</v>
      </c>
      <c r="F19" s="14">
        <v>0</v>
      </c>
      <c r="G19" s="70" t="s">
        <v>39</v>
      </c>
      <c r="H19" s="14">
        <v>0</v>
      </c>
      <c r="I19" s="70" t="s">
        <v>39</v>
      </c>
      <c r="J19" s="14">
        <v>0</v>
      </c>
      <c r="K19" s="70" t="s">
        <v>39</v>
      </c>
    </row>
    <row r="20" spans="1:13" ht="17.25" customHeight="1">
      <c r="A20" s="9" t="s">
        <v>53</v>
      </c>
      <c r="B20" s="70" t="s">
        <v>39</v>
      </c>
      <c r="C20" s="70" t="s">
        <v>39</v>
      </c>
      <c r="D20" s="70" t="s">
        <v>39</v>
      </c>
      <c r="E20" s="70" t="s">
        <v>39</v>
      </c>
      <c r="F20" s="70" t="s">
        <v>39</v>
      </c>
      <c r="G20" s="70" t="s">
        <v>39</v>
      </c>
      <c r="H20" s="14">
        <v>283.16000000000003</v>
      </c>
      <c r="I20" s="69">
        <f>H20/H21*100</f>
        <v>18.321223140281976</v>
      </c>
      <c r="J20" s="14">
        <v>189.7</v>
      </c>
      <c r="K20" s="69">
        <f>J20/J21*100</f>
        <v>13.870507805359555</v>
      </c>
      <c r="M20" s="15"/>
    </row>
    <row r="21" spans="1:13" s="17" customFormat="1" ht="15.95" customHeight="1">
      <c r="A21" s="16" t="s">
        <v>10</v>
      </c>
      <c r="B21" s="71">
        <v>1763.7739999999999</v>
      </c>
      <c r="C21" s="72">
        <v>100</v>
      </c>
      <c r="D21" s="71">
        <v>1491.173</v>
      </c>
      <c r="E21" s="73">
        <v>100</v>
      </c>
      <c r="F21" s="71">
        <f>SUM(F6:F19)</f>
        <v>1511.454</v>
      </c>
      <c r="G21" s="72">
        <v>100</v>
      </c>
      <c r="H21" s="71">
        <f>SUM(H6:H20)</f>
        <v>1545.53</v>
      </c>
      <c r="I21" s="72">
        <v>100</v>
      </c>
      <c r="J21" s="71">
        <f>SUM(J6:J20)</f>
        <v>1367.65</v>
      </c>
      <c r="K21" s="72">
        <v>100</v>
      </c>
      <c r="M21" s="18"/>
    </row>
    <row r="22" spans="1:13" s="17" customFormat="1" ht="15.95" customHeight="1">
      <c r="A22" s="19"/>
      <c r="B22" s="20"/>
      <c r="C22" s="21"/>
      <c r="D22" s="20"/>
      <c r="E22" s="22"/>
      <c r="F22" s="20"/>
      <c r="G22" s="21"/>
      <c r="H22" s="20"/>
      <c r="I22" s="21"/>
      <c r="J22" s="20"/>
      <c r="K22" s="21"/>
      <c r="M22" s="18"/>
    </row>
    <row r="23" spans="1:13" ht="20.25" customHeight="1">
      <c r="A23" s="9"/>
      <c r="B23" s="23"/>
      <c r="C23" s="24"/>
      <c r="D23" s="24"/>
      <c r="E23" s="15"/>
      <c r="F23" s="15"/>
      <c r="G23" s="15"/>
    </row>
    <row r="24" spans="1:13" ht="67.5" customHeight="1">
      <c r="A24" s="100" t="s">
        <v>54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3" ht="15.95" customHeight="1">
      <c r="B25" s="26"/>
    </row>
    <row r="26" spans="1:13" ht="15.95" customHeight="1">
      <c r="A26" s="25" t="s">
        <v>69</v>
      </c>
      <c r="D26" s="24"/>
    </row>
    <row r="28" spans="1:13" ht="15.95" customHeight="1">
      <c r="D28" s="27"/>
    </row>
  </sheetData>
  <mergeCells count="2">
    <mergeCell ref="J3:K3"/>
    <mergeCell ref="A24:K2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5" zoomScaleNormal="75" workbookViewId="0">
      <selection activeCell="A2" sqref="A2"/>
    </sheetView>
  </sheetViews>
  <sheetFormatPr defaultRowHeight="12.75"/>
  <cols>
    <col min="1" max="1" width="48.28515625" style="1" customWidth="1"/>
    <col min="2" max="2" width="19" style="1" customWidth="1"/>
    <col min="3" max="3" width="9.28515625" style="1" customWidth="1"/>
    <col min="4" max="4" width="12" style="1" customWidth="1"/>
    <col min="5" max="6" width="9.140625" style="1"/>
    <col min="7" max="7" width="10.140625" style="1" bestFit="1" customWidth="1"/>
    <col min="8" max="253" width="9.140625" style="1"/>
    <col min="254" max="254" width="48.28515625" style="1" customWidth="1"/>
    <col min="255" max="256" width="0" style="1" hidden="1" customWidth="1"/>
    <col min="257" max="257" width="1.7109375" style="1" customWidth="1"/>
    <col min="258" max="258" width="19" style="1" customWidth="1"/>
    <col min="259" max="259" width="9.28515625" style="1" customWidth="1"/>
    <col min="260" max="260" width="12" style="1" customWidth="1"/>
    <col min="261" max="262" width="9.140625" style="1"/>
    <col min="263" max="263" width="10.140625" style="1" bestFit="1" customWidth="1"/>
    <col min="264" max="509" width="9.140625" style="1"/>
    <col min="510" max="510" width="48.28515625" style="1" customWidth="1"/>
    <col min="511" max="512" width="0" style="1" hidden="1" customWidth="1"/>
    <col min="513" max="513" width="1.7109375" style="1" customWidth="1"/>
    <col min="514" max="514" width="19" style="1" customWidth="1"/>
    <col min="515" max="515" width="9.28515625" style="1" customWidth="1"/>
    <col min="516" max="516" width="12" style="1" customWidth="1"/>
    <col min="517" max="518" width="9.140625" style="1"/>
    <col min="519" max="519" width="10.140625" style="1" bestFit="1" customWidth="1"/>
    <col min="520" max="765" width="9.140625" style="1"/>
    <col min="766" max="766" width="48.28515625" style="1" customWidth="1"/>
    <col min="767" max="768" width="0" style="1" hidden="1" customWidth="1"/>
    <col min="769" max="769" width="1.7109375" style="1" customWidth="1"/>
    <col min="770" max="770" width="19" style="1" customWidth="1"/>
    <col min="771" max="771" width="9.28515625" style="1" customWidth="1"/>
    <col min="772" max="772" width="12" style="1" customWidth="1"/>
    <col min="773" max="774" width="9.140625" style="1"/>
    <col min="775" max="775" width="10.140625" style="1" bestFit="1" customWidth="1"/>
    <col min="776" max="1021" width="9.140625" style="1"/>
    <col min="1022" max="1022" width="48.28515625" style="1" customWidth="1"/>
    <col min="1023" max="1024" width="0" style="1" hidden="1" customWidth="1"/>
    <col min="1025" max="1025" width="1.7109375" style="1" customWidth="1"/>
    <col min="1026" max="1026" width="19" style="1" customWidth="1"/>
    <col min="1027" max="1027" width="9.28515625" style="1" customWidth="1"/>
    <col min="1028" max="1028" width="12" style="1" customWidth="1"/>
    <col min="1029" max="1030" width="9.140625" style="1"/>
    <col min="1031" max="1031" width="10.140625" style="1" bestFit="1" customWidth="1"/>
    <col min="1032" max="1277" width="9.140625" style="1"/>
    <col min="1278" max="1278" width="48.28515625" style="1" customWidth="1"/>
    <col min="1279" max="1280" width="0" style="1" hidden="1" customWidth="1"/>
    <col min="1281" max="1281" width="1.7109375" style="1" customWidth="1"/>
    <col min="1282" max="1282" width="19" style="1" customWidth="1"/>
    <col min="1283" max="1283" width="9.28515625" style="1" customWidth="1"/>
    <col min="1284" max="1284" width="12" style="1" customWidth="1"/>
    <col min="1285" max="1286" width="9.140625" style="1"/>
    <col min="1287" max="1287" width="10.140625" style="1" bestFit="1" customWidth="1"/>
    <col min="1288" max="1533" width="9.140625" style="1"/>
    <col min="1534" max="1534" width="48.28515625" style="1" customWidth="1"/>
    <col min="1535" max="1536" width="0" style="1" hidden="1" customWidth="1"/>
    <col min="1537" max="1537" width="1.7109375" style="1" customWidth="1"/>
    <col min="1538" max="1538" width="19" style="1" customWidth="1"/>
    <col min="1539" max="1539" width="9.28515625" style="1" customWidth="1"/>
    <col min="1540" max="1540" width="12" style="1" customWidth="1"/>
    <col min="1541" max="1542" width="9.140625" style="1"/>
    <col min="1543" max="1543" width="10.140625" style="1" bestFit="1" customWidth="1"/>
    <col min="1544" max="1789" width="9.140625" style="1"/>
    <col min="1790" max="1790" width="48.28515625" style="1" customWidth="1"/>
    <col min="1791" max="1792" width="0" style="1" hidden="1" customWidth="1"/>
    <col min="1793" max="1793" width="1.7109375" style="1" customWidth="1"/>
    <col min="1794" max="1794" width="19" style="1" customWidth="1"/>
    <col min="1795" max="1795" width="9.28515625" style="1" customWidth="1"/>
    <col min="1796" max="1796" width="12" style="1" customWidth="1"/>
    <col min="1797" max="1798" width="9.140625" style="1"/>
    <col min="1799" max="1799" width="10.140625" style="1" bestFit="1" customWidth="1"/>
    <col min="1800" max="2045" width="9.140625" style="1"/>
    <col min="2046" max="2046" width="48.28515625" style="1" customWidth="1"/>
    <col min="2047" max="2048" width="0" style="1" hidden="1" customWidth="1"/>
    <col min="2049" max="2049" width="1.7109375" style="1" customWidth="1"/>
    <col min="2050" max="2050" width="19" style="1" customWidth="1"/>
    <col min="2051" max="2051" width="9.28515625" style="1" customWidth="1"/>
    <col min="2052" max="2052" width="12" style="1" customWidth="1"/>
    <col min="2053" max="2054" width="9.140625" style="1"/>
    <col min="2055" max="2055" width="10.140625" style="1" bestFit="1" customWidth="1"/>
    <col min="2056" max="2301" width="9.140625" style="1"/>
    <col min="2302" max="2302" width="48.28515625" style="1" customWidth="1"/>
    <col min="2303" max="2304" width="0" style="1" hidden="1" customWidth="1"/>
    <col min="2305" max="2305" width="1.7109375" style="1" customWidth="1"/>
    <col min="2306" max="2306" width="19" style="1" customWidth="1"/>
    <col min="2307" max="2307" width="9.28515625" style="1" customWidth="1"/>
    <col min="2308" max="2308" width="12" style="1" customWidth="1"/>
    <col min="2309" max="2310" width="9.140625" style="1"/>
    <col min="2311" max="2311" width="10.140625" style="1" bestFit="1" customWidth="1"/>
    <col min="2312" max="2557" width="9.140625" style="1"/>
    <col min="2558" max="2558" width="48.28515625" style="1" customWidth="1"/>
    <col min="2559" max="2560" width="0" style="1" hidden="1" customWidth="1"/>
    <col min="2561" max="2561" width="1.7109375" style="1" customWidth="1"/>
    <col min="2562" max="2562" width="19" style="1" customWidth="1"/>
    <col min="2563" max="2563" width="9.28515625" style="1" customWidth="1"/>
    <col min="2564" max="2564" width="12" style="1" customWidth="1"/>
    <col min="2565" max="2566" width="9.140625" style="1"/>
    <col min="2567" max="2567" width="10.140625" style="1" bestFit="1" customWidth="1"/>
    <col min="2568" max="2813" width="9.140625" style="1"/>
    <col min="2814" max="2814" width="48.28515625" style="1" customWidth="1"/>
    <col min="2815" max="2816" width="0" style="1" hidden="1" customWidth="1"/>
    <col min="2817" max="2817" width="1.7109375" style="1" customWidth="1"/>
    <col min="2818" max="2818" width="19" style="1" customWidth="1"/>
    <col min="2819" max="2819" width="9.28515625" style="1" customWidth="1"/>
    <col min="2820" max="2820" width="12" style="1" customWidth="1"/>
    <col min="2821" max="2822" width="9.140625" style="1"/>
    <col min="2823" max="2823" width="10.140625" style="1" bestFit="1" customWidth="1"/>
    <col min="2824" max="3069" width="9.140625" style="1"/>
    <col min="3070" max="3070" width="48.28515625" style="1" customWidth="1"/>
    <col min="3071" max="3072" width="0" style="1" hidden="1" customWidth="1"/>
    <col min="3073" max="3073" width="1.7109375" style="1" customWidth="1"/>
    <col min="3074" max="3074" width="19" style="1" customWidth="1"/>
    <col min="3075" max="3075" width="9.28515625" style="1" customWidth="1"/>
    <col min="3076" max="3076" width="12" style="1" customWidth="1"/>
    <col min="3077" max="3078" width="9.140625" style="1"/>
    <col min="3079" max="3079" width="10.140625" style="1" bestFit="1" customWidth="1"/>
    <col min="3080" max="3325" width="9.140625" style="1"/>
    <col min="3326" max="3326" width="48.28515625" style="1" customWidth="1"/>
    <col min="3327" max="3328" width="0" style="1" hidden="1" customWidth="1"/>
    <col min="3329" max="3329" width="1.7109375" style="1" customWidth="1"/>
    <col min="3330" max="3330" width="19" style="1" customWidth="1"/>
    <col min="3331" max="3331" width="9.28515625" style="1" customWidth="1"/>
    <col min="3332" max="3332" width="12" style="1" customWidth="1"/>
    <col min="3333" max="3334" width="9.140625" style="1"/>
    <col min="3335" max="3335" width="10.140625" style="1" bestFit="1" customWidth="1"/>
    <col min="3336" max="3581" width="9.140625" style="1"/>
    <col min="3582" max="3582" width="48.28515625" style="1" customWidth="1"/>
    <col min="3583" max="3584" width="0" style="1" hidden="1" customWidth="1"/>
    <col min="3585" max="3585" width="1.7109375" style="1" customWidth="1"/>
    <col min="3586" max="3586" width="19" style="1" customWidth="1"/>
    <col min="3587" max="3587" width="9.28515625" style="1" customWidth="1"/>
    <col min="3588" max="3588" width="12" style="1" customWidth="1"/>
    <col min="3589" max="3590" width="9.140625" style="1"/>
    <col min="3591" max="3591" width="10.140625" style="1" bestFit="1" customWidth="1"/>
    <col min="3592" max="3837" width="9.140625" style="1"/>
    <col min="3838" max="3838" width="48.28515625" style="1" customWidth="1"/>
    <col min="3839" max="3840" width="0" style="1" hidden="1" customWidth="1"/>
    <col min="3841" max="3841" width="1.7109375" style="1" customWidth="1"/>
    <col min="3842" max="3842" width="19" style="1" customWidth="1"/>
    <col min="3843" max="3843" width="9.28515625" style="1" customWidth="1"/>
    <col min="3844" max="3844" width="12" style="1" customWidth="1"/>
    <col min="3845" max="3846" width="9.140625" style="1"/>
    <col min="3847" max="3847" width="10.140625" style="1" bestFit="1" customWidth="1"/>
    <col min="3848" max="4093" width="9.140625" style="1"/>
    <col min="4094" max="4094" width="48.28515625" style="1" customWidth="1"/>
    <col min="4095" max="4096" width="0" style="1" hidden="1" customWidth="1"/>
    <col min="4097" max="4097" width="1.7109375" style="1" customWidth="1"/>
    <col min="4098" max="4098" width="19" style="1" customWidth="1"/>
    <col min="4099" max="4099" width="9.28515625" style="1" customWidth="1"/>
    <col min="4100" max="4100" width="12" style="1" customWidth="1"/>
    <col min="4101" max="4102" width="9.140625" style="1"/>
    <col min="4103" max="4103" width="10.140625" style="1" bestFit="1" customWidth="1"/>
    <col min="4104" max="4349" width="9.140625" style="1"/>
    <col min="4350" max="4350" width="48.28515625" style="1" customWidth="1"/>
    <col min="4351" max="4352" width="0" style="1" hidden="1" customWidth="1"/>
    <col min="4353" max="4353" width="1.7109375" style="1" customWidth="1"/>
    <col min="4354" max="4354" width="19" style="1" customWidth="1"/>
    <col min="4355" max="4355" width="9.28515625" style="1" customWidth="1"/>
    <col min="4356" max="4356" width="12" style="1" customWidth="1"/>
    <col min="4357" max="4358" width="9.140625" style="1"/>
    <col min="4359" max="4359" width="10.140625" style="1" bestFit="1" customWidth="1"/>
    <col min="4360" max="4605" width="9.140625" style="1"/>
    <col min="4606" max="4606" width="48.28515625" style="1" customWidth="1"/>
    <col min="4607" max="4608" width="0" style="1" hidden="1" customWidth="1"/>
    <col min="4609" max="4609" width="1.7109375" style="1" customWidth="1"/>
    <col min="4610" max="4610" width="19" style="1" customWidth="1"/>
    <col min="4611" max="4611" width="9.28515625" style="1" customWidth="1"/>
    <col min="4612" max="4612" width="12" style="1" customWidth="1"/>
    <col min="4613" max="4614" width="9.140625" style="1"/>
    <col min="4615" max="4615" width="10.140625" style="1" bestFit="1" customWidth="1"/>
    <col min="4616" max="4861" width="9.140625" style="1"/>
    <col min="4862" max="4862" width="48.28515625" style="1" customWidth="1"/>
    <col min="4863" max="4864" width="0" style="1" hidden="1" customWidth="1"/>
    <col min="4865" max="4865" width="1.7109375" style="1" customWidth="1"/>
    <col min="4866" max="4866" width="19" style="1" customWidth="1"/>
    <col min="4867" max="4867" width="9.28515625" style="1" customWidth="1"/>
    <col min="4868" max="4868" width="12" style="1" customWidth="1"/>
    <col min="4869" max="4870" width="9.140625" style="1"/>
    <col min="4871" max="4871" width="10.140625" style="1" bestFit="1" customWidth="1"/>
    <col min="4872" max="5117" width="9.140625" style="1"/>
    <col min="5118" max="5118" width="48.28515625" style="1" customWidth="1"/>
    <col min="5119" max="5120" width="0" style="1" hidden="1" customWidth="1"/>
    <col min="5121" max="5121" width="1.7109375" style="1" customWidth="1"/>
    <col min="5122" max="5122" width="19" style="1" customWidth="1"/>
    <col min="5123" max="5123" width="9.28515625" style="1" customWidth="1"/>
    <col min="5124" max="5124" width="12" style="1" customWidth="1"/>
    <col min="5125" max="5126" width="9.140625" style="1"/>
    <col min="5127" max="5127" width="10.140625" style="1" bestFit="1" customWidth="1"/>
    <col min="5128" max="5373" width="9.140625" style="1"/>
    <col min="5374" max="5374" width="48.28515625" style="1" customWidth="1"/>
    <col min="5375" max="5376" width="0" style="1" hidden="1" customWidth="1"/>
    <col min="5377" max="5377" width="1.7109375" style="1" customWidth="1"/>
    <col min="5378" max="5378" width="19" style="1" customWidth="1"/>
    <col min="5379" max="5379" width="9.28515625" style="1" customWidth="1"/>
    <col min="5380" max="5380" width="12" style="1" customWidth="1"/>
    <col min="5381" max="5382" width="9.140625" style="1"/>
    <col min="5383" max="5383" width="10.140625" style="1" bestFit="1" customWidth="1"/>
    <col min="5384" max="5629" width="9.140625" style="1"/>
    <col min="5630" max="5630" width="48.28515625" style="1" customWidth="1"/>
    <col min="5631" max="5632" width="0" style="1" hidden="1" customWidth="1"/>
    <col min="5633" max="5633" width="1.7109375" style="1" customWidth="1"/>
    <col min="5634" max="5634" width="19" style="1" customWidth="1"/>
    <col min="5635" max="5635" width="9.28515625" style="1" customWidth="1"/>
    <col min="5636" max="5636" width="12" style="1" customWidth="1"/>
    <col min="5637" max="5638" width="9.140625" style="1"/>
    <col min="5639" max="5639" width="10.140625" style="1" bestFit="1" customWidth="1"/>
    <col min="5640" max="5885" width="9.140625" style="1"/>
    <col min="5886" max="5886" width="48.28515625" style="1" customWidth="1"/>
    <col min="5887" max="5888" width="0" style="1" hidden="1" customWidth="1"/>
    <col min="5889" max="5889" width="1.7109375" style="1" customWidth="1"/>
    <col min="5890" max="5890" width="19" style="1" customWidth="1"/>
    <col min="5891" max="5891" width="9.28515625" style="1" customWidth="1"/>
    <col min="5892" max="5892" width="12" style="1" customWidth="1"/>
    <col min="5893" max="5894" width="9.140625" style="1"/>
    <col min="5895" max="5895" width="10.140625" style="1" bestFit="1" customWidth="1"/>
    <col min="5896" max="6141" width="9.140625" style="1"/>
    <col min="6142" max="6142" width="48.28515625" style="1" customWidth="1"/>
    <col min="6143" max="6144" width="0" style="1" hidden="1" customWidth="1"/>
    <col min="6145" max="6145" width="1.7109375" style="1" customWidth="1"/>
    <col min="6146" max="6146" width="19" style="1" customWidth="1"/>
    <col min="6147" max="6147" width="9.28515625" style="1" customWidth="1"/>
    <col min="6148" max="6148" width="12" style="1" customWidth="1"/>
    <col min="6149" max="6150" width="9.140625" style="1"/>
    <col min="6151" max="6151" width="10.140625" style="1" bestFit="1" customWidth="1"/>
    <col min="6152" max="6397" width="9.140625" style="1"/>
    <col min="6398" max="6398" width="48.28515625" style="1" customWidth="1"/>
    <col min="6399" max="6400" width="0" style="1" hidden="1" customWidth="1"/>
    <col min="6401" max="6401" width="1.7109375" style="1" customWidth="1"/>
    <col min="6402" max="6402" width="19" style="1" customWidth="1"/>
    <col min="6403" max="6403" width="9.28515625" style="1" customWidth="1"/>
    <col min="6404" max="6404" width="12" style="1" customWidth="1"/>
    <col min="6405" max="6406" width="9.140625" style="1"/>
    <col min="6407" max="6407" width="10.140625" style="1" bestFit="1" customWidth="1"/>
    <col min="6408" max="6653" width="9.140625" style="1"/>
    <col min="6654" max="6654" width="48.28515625" style="1" customWidth="1"/>
    <col min="6655" max="6656" width="0" style="1" hidden="1" customWidth="1"/>
    <col min="6657" max="6657" width="1.7109375" style="1" customWidth="1"/>
    <col min="6658" max="6658" width="19" style="1" customWidth="1"/>
    <col min="6659" max="6659" width="9.28515625" style="1" customWidth="1"/>
    <col min="6660" max="6660" width="12" style="1" customWidth="1"/>
    <col min="6661" max="6662" width="9.140625" style="1"/>
    <col min="6663" max="6663" width="10.140625" style="1" bestFit="1" customWidth="1"/>
    <col min="6664" max="6909" width="9.140625" style="1"/>
    <col min="6910" max="6910" width="48.28515625" style="1" customWidth="1"/>
    <col min="6911" max="6912" width="0" style="1" hidden="1" customWidth="1"/>
    <col min="6913" max="6913" width="1.7109375" style="1" customWidth="1"/>
    <col min="6914" max="6914" width="19" style="1" customWidth="1"/>
    <col min="6915" max="6915" width="9.28515625" style="1" customWidth="1"/>
    <col min="6916" max="6916" width="12" style="1" customWidth="1"/>
    <col min="6917" max="6918" width="9.140625" style="1"/>
    <col min="6919" max="6919" width="10.140625" style="1" bestFit="1" customWidth="1"/>
    <col min="6920" max="7165" width="9.140625" style="1"/>
    <col min="7166" max="7166" width="48.28515625" style="1" customWidth="1"/>
    <col min="7167" max="7168" width="0" style="1" hidden="1" customWidth="1"/>
    <col min="7169" max="7169" width="1.7109375" style="1" customWidth="1"/>
    <col min="7170" max="7170" width="19" style="1" customWidth="1"/>
    <col min="7171" max="7171" width="9.28515625" style="1" customWidth="1"/>
    <col min="7172" max="7172" width="12" style="1" customWidth="1"/>
    <col min="7173" max="7174" width="9.140625" style="1"/>
    <col min="7175" max="7175" width="10.140625" style="1" bestFit="1" customWidth="1"/>
    <col min="7176" max="7421" width="9.140625" style="1"/>
    <col min="7422" max="7422" width="48.28515625" style="1" customWidth="1"/>
    <col min="7423" max="7424" width="0" style="1" hidden="1" customWidth="1"/>
    <col min="7425" max="7425" width="1.7109375" style="1" customWidth="1"/>
    <col min="7426" max="7426" width="19" style="1" customWidth="1"/>
    <col min="7427" max="7427" width="9.28515625" style="1" customWidth="1"/>
    <col min="7428" max="7428" width="12" style="1" customWidth="1"/>
    <col min="7429" max="7430" width="9.140625" style="1"/>
    <col min="7431" max="7431" width="10.140625" style="1" bestFit="1" customWidth="1"/>
    <col min="7432" max="7677" width="9.140625" style="1"/>
    <col min="7678" max="7678" width="48.28515625" style="1" customWidth="1"/>
    <col min="7679" max="7680" width="0" style="1" hidden="1" customWidth="1"/>
    <col min="7681" max="7681" width="1.7109375" style="1" customWidth="1"/>
    <col min="7682" max="7682" width="19" style="1" customWidth="1"/>
    <col min="7683" max="7683" width="9.28515625" style="1" customWidth="1"/>
    <col min="7684" max="7684" width="12" style="1" customWidth="1"/>
    <col min="7685" max="7686" width="9.140625" style="1"/>
    <col min="7687" max="7687" width="10.140625" style="1" bestFit="1" customWidth="1"/>
    <col min="7688" max="7933" width="9.140625" style="1"/>
    <col min="7934" max="7934" width="48.28515625" style="1" customWidth="1"/>
    <col min="7935" max="7936" width="0" style="1" hidden="1" customWidth="1"/>
    <col min="7937" max="7937" width="1.7109375" style="1" customWidth="1"/>
    <col min="7938" max="7938" width="19" style="1" customWidth="1"/>
    <col min="7939" max="7939" width="9.28515625" style="1" customWidth="1"/>
    <col min="7940" max="7940" width="12" style="1" customWidth="1"/>
    <col min="7941" max="7942" width="9.140625" style="1"/>
    <col min="7943" max="7943" width="10.140625" style="1" bestFit="1" customWidth="1"/>
    <col min="7944" max="8189" width="9.140625" style="1"/>
    <col min="8190" max="8190" width="48.28515625" style="1" customWidth="1"/>
    <col min="8191" max="8192" width="0" style="1" hidden="1" customWidth="1"/>
    <col min="8193" max="8193" width="1.7109375" style="1" customWidth="1"/>
    <col min="8194" max="8194" width="19" style="1" customWidth="1"/>
    <col min="8195" max="8195" width="9.28515625" style="1" customWidth="1"/>
    <col min="8196" max="8196" width="12" style="1" customWidth="1"/>
    <col min="8197" max="8198" width="9.140625" style="1"/>
    <col min="8199" max="8199" width="10.140625" style="1" bestFit="1" customWidth="1"/>
    <col min="8200" max="8445" width="9.140625" style="1"/>
    <col min="8446" max="8446" width="48.28515625" style="1" customWidth="1"/>
    <col min="8447" max="8448" width="0" style="1" hidden="1" customWidth="1"/>
    <col min="8449" max="8449" width="1.7109375" style="1" customWidth="1"/>
    <col min="8450" max="8450" width="19" style="1" customWidth="1"/>
    <col min="8451" max="8451" width="9.28515625" style="1" customWidth="1"/>
    <col min="8452" max="8452" width="12" style="1" customWidth="1"/>
    <col min="8453" max="8454" width="9.140625" style="1"/>
    <col min="8455" max="8455" width="10.140625" style="1" bestFit="1" customWidth="1"/>
    <col min="8456" max="8701" width="9.140625" style="1"/>
    <col min="8702" max="8702" width="48.28515625" style="1" customWidth="1"/>
    <col min="8703" max="8704" width="0" style="1" hidden="1" customWidth="1"/>
    <col min="8705" max="8705" width="1.7109375" style="1" customWidth="1"/>
    <col min="8706" max="8706" width="19" style="1" customWidth="1"/>
    <col min="8707" max="8707" width="9.28515625" style="1" customWidth="1"/>
    <col min="8708" max="8708" width="12" style="1" customWidth="1"/>
    <col min="8709" max="8710" width="9.140625" style="1"/>
    <col min="8711" max="8711" width="10.140625" style="1" bestFit="1" customWidth="1"/>
    <col min="8712" max="8957" width="9.140625" style="1"/>
    <col min="8958" max="8958" width="48.28515625" style="1" customWidth="1"/>
    <col min="8959" max="8960" width="0" style="1" hidden="1" customWidth="1"/>
    <col min="8961" max="8961" width="1.7109375" style="1" customWidth="1"/>
    <col min="8962" max="8962" width="19" style="1" customWidth="1"/>
    <col min="8963" max="8963" width="9.28515625" style="1" customWidth="1"/>
    <col min="8964" max="8964" width="12" style="1" customWidth="1"/>
    <col min="8965" max="8966" width="9.140625" style="1"/>
    <col min="8967" max="8967" width="10.140625" style="1" bestFit="1" customWidth="1"/>
    <col min="8968" max="9213" width="9.140625" style="1"/>
    <col min="9214" max="9214" width="48.28515625" style="1" customWidth="1"/>
    <col min="9215" max="9216" width="0" style="1" hidden="1" customWidth="1"/>
    <col min="9217" max="9217" width="1.7109375" style="1" customWidth="1"/>
    <col min="9218" max="9218" width="19" style="1" customWidth="1"/>
    <col min="9219" max="9219" width="9.28515625" style="1" customWidth="1"/>
    <col min="9220" max="9220" width="12" style="1" customWidth="1"/>
    <col min="9221" max="9222" width="9.140625" style="1"/>
    <col min="9223" max="9223" width="10.140625" style="1" bestFit="1" customWidth="1"/>
    <col min="9224" max="9469" width="9.140625" style="1"/>
    <col min="9470" max="9470" width="48.28515625" style="1" customWidth="1"/>
    <col min="9471" max="9472" width="0" style="1" hidden="1" customWidth="1"/>
    <col min="9473" max="9473" width="1.7109375" style="1" customWidth="1"/>
    <col min="9474" max="9474" width="19" style="1" customWidth="1"/>
    <col min="9475" max="9475" width="9.28515625" style="1" customWidth="1"/>
    <col min="9476" max="9476" width="12" style="1" customWidth="1"/>
    <col min="9477" max="9478" width="9.140625" style="1"/>
    <col min="9479" max="9479" width="10.140625" style="1" bestFit="1" customWidth="1"/>
    <col min="9480" max="9725" width="9.140625" style="1"/>
    <col min="9726" max="9726" width="48.28515625" style="1" customWidth="1"/>
    <col min="9727" max="9728" width="0" style="1" hidden="1" customWidth="1"/>
    <col min="9729" max="9729" width="1.7109375" style="1" customWidth="1"/>
    <col min="9730" max="9730" width="19" style="1" customWidth="1"/>
    <col min="9731" max="9731" width="9.28515625" style="1" customWidth="1"/>
    <col min="9732" max="9732" width="12" style="1" customWidth="1"/>
    <col min="9733" max="9734" width="9.140625" style="1"/>
    <col min="9735" max="9735" width="10.140625" style="1" bestFit="1" customWidth="1"/>
    <col min="9736" max="9981" width="9.140625" style="1"/>
    <col min="9982" max="9982" width="48.28515625" style="1" customWidth="1"/>
    <col min="9983" max="9984" width="0" style="1" hidden="1" customWidth="1"/>
    <col min="9985" max="9985" width="1.7109375" style="1" customWidth="1"/>
    <col min="9986" max="9986" width="19" style="1" customWidth="1"/>
    <col min="9987" max="9987" width="9.28515625" style="1" customWidth="1"/>
    <col min="9988" max="9988" width="12" style="1" customWidth="1"/>
    <col min="9989" max="9990" width="9.140625" style="1"/>
    <col min="9991" max="9991" width="10.140625" style="1" bestFit="1" customWidth="1"/>
    <col min="9992" max="10237" width="9.140625" style="1"/>
    <col min="10238" max="10238" width="48.28515625" style="1" customWidth="1"/>
    <col min="10239" max="10240" width="0" style="1" hidden="1" customWidth="1"/>
    <col min="10241" max="10241" width="1.7109375" style="1" customWidth="1"/>
    <col min="10242" max="10242" width="19" style="1" customWidth="1"/>
    <col min="10243" max="10243" width="9.28515625" style="1" customWidth="1"/>
    <col min="10244" max="10244" width="12" style="1" customWidth="1"/>
    <col min="10245" max="10246" width="9.140625" style="1"/>
    <col min="10247" max="10247" width="10.140625" style="1" bestFit="1" customWidth="1"/>
    <col min="10248" max="10493" width="9.140625" style="1"/>
    <col min="10494" max="10494" width="48.28515625" style="1" customWidth="1"/>
    <col min="10495" max="10496" width="0" style="1" hidden="1" customWidth="1"/>
    <col min="10497" max="10497" width="1.7109375" style="1" customWidth="1"/>
    <col min="10498" max="10498" width="19" style="1" customWidth="1"/>
    <col min="10499" max="10499" width="9.28515625" style="1" customWidth="1"/>
    <col min="10500" max="10500" width="12" style="1" customWidth="1"/>
    <col min="10501" max="10502" width="9.140625" style="1"/>
    <col min="10503" max="10503" width="10.140625" style="1" bestFit="1" customWidth="1"/>
    <col min="10504" max="10749" width="9.140625" style="1"/>
    <col min="10750" max="10750" width="48.28515625" style="1" customWidth="1"/>
    <col min="10751" max="10752" width="0" style="1" hidden="1" customWidth="1"/>
    <col min="10753" max="10753" width="1.7109375" style="1" customWidth="1"/>
    <col min="10754" max="10754" width="19" style="1" customWidth="1"/>
    <col min="10755" max="10755" width="9.28515625" style="1" customWidth="1"/>
    <col min="10756" max="10756" width="12" style="1" customWidth="1"/>
    <col min="10757" max="10758" width="9.140625" style="1"/>
    <col min="10759" max="10759" width="10.140625" style="1" bestFit="1" customWidth="1"/>
    <col min="10760" max="11005" width="9.140625" style="1"/>
    <col min="11006" max="11006" width="48.28515625" style="1" customWidth="1"/>
    <col min="11007" max="11008" width="0" style="1" hidden="1" customWidth="1"/>
    <col min="11009" max="11009" width="1.7109375" style="1" customWidth="1"/>
    <col min="11010" max="11010" width="19" style="1" customWidth="1"/>
    <col min="11011" max="11011" width="9.28515625" style="1" customWidth="1"/>
    <col min="11012" max="11012" width="12" style="1" customWidth="1"/>
    <col min="11013" max="11014" width="9.140625" style="1"/>
    <col min="11015" max="11015" width="10.140625" style="1" bestFit="1" customWidth="1"/>
    <col min="11016" max="11261" width="9.140625" style="1"/>
    <col min="11262" max="11262" width="48.28515625" style="1" customWidth="1"/>
    <col min="11263" max="11264" width="0" style="1" hidden="1" customWidth="1"/>
    <col min="11265" max="11265" width="1.7109375" style="1" customWidth="1"/>
    <col min="11266" max="11266" width="19" style="1" customWidth="1"/>
    <col min="11267" max="11267" width="9.28515625" style="1" customWidth="1"/>
    <col min="11268" max="11268" width="12" style="1" customWidth="1"/>
    <col min="11269" max="11270" width="9.140625" style="1"/>
    <col min="11271" max="11271" width="10.140625" style="1" bestFit="1" customWidth="1"/>
    <col min="11272" max="11517" width="9.140625" style="1"/>
    <col min="11518" max="11518" width="48.28515625" style="1" customWidth="1"/>
    <col min="11519" max="11520" width="0" style="1" hidden="1" customWidth="1"/>
    <col min="11521" max="11521" width="1.7109375" style="1" customWidth="1"/>
    <col min="11522" max="11522" width="19" style="1" customWidth="1"/>
    <col min="11523" max="11523" width="9.28515625" style="1" customWidth="1"/>
    <col min="11524" max="11524" width="12" style="1" customWidth="1"/>
    <col min="11525" max="11526" width="9.140625" style="1"/>
    <col min="11527" max="11527" width="10.140625" style="1" bestFit="1" customWidth="1"/>
    <col min="11528" max="11773" width="9.140625" style="1"/>
    <col min="11774" max="11774" width="48.28515625" style="1" customWidth="1"/>
    <col min="11775" max="11776" width="0" style="1" hidden="1" customWidth="1"/>
    <col min="11777" max="11777" width="1.7109375" style="1" customWidth="1"/>
    <col min="11778" max="11778" width="19" style="1" customWidth="1"/>
    <col min="11779" max="11779" width="9.28515625" style="1" customWidth="1"/>
    <col min="11780" max="11780" width="12" style="1" customWidth="1"/>
    <col min="11781" max="11782" width="9.140625" style="1"/>
    <col min="11783" max="11783" width="10.140625" style="1" bestFit="1" customWidth="1"/>
    <col min="11784" max="12029" width="9.140625" style="1"/>
    <col min="12030" max="12030" width="48.28515625" style="1" customWidth="1"/>
    <col min="12031" max="12032" width="0" style="1" hidden="1" customWidth="1"/>
    <col min="12033" max="12033" width="1.7109375" style="1" customWidth="1"/>
    <col min="12034" max="12034" width="19" style="1" customWidth="1"/>
    <col min="12035" max="12035" width="9.28515625" style="1" customWidth="1"/>
    <col min="12036" max="12036" width="12" style="1" customWidth="1"/>
    <col min="12037" max="12038" width="9.140625" style="1"/>
    <col min="12039" max="12039" width="10.140625" style="1" bestFit="1" customWidth="1"/>
    <col min="12040" max="12285" width="9.140625" style="1"/>
    <col min="12286" max="12286" width="48.28515625" style="1" customWidth="1"/>
    <col min="12287" max="12288" width="0" style="1" hidden="1" customWidth="1"/>
    <col min="12289" max="12289" width="1.7109375" style="1" customWidth="1"/>
    <col min="12290" max="12290" width="19" style="1" customWidth="1"/>
    <col min="12291" max="12291" width="9.28515625" style="1" customWidth="1"/>
    <col min="12292" max="12292" width="12" style="1" customWidth="1"/>
    <col min="12293" max="12294" width="9.140625" style="1"/>
    <col min="12295" max="12295" width="10.140625" style="1" bestFit="1" customWidth="1"/>
    <col min="12296" max="12541" width="9.140625" style="1"/>
    <col min="12542" max="12542" width="48.28515625" style="1" customWidth="1"/>
    <col min="12543" max="12544" width="0" style="1" hidden="1" customWidth="1"/>
    <col min="12545" max="12545" width="1.7109375" style="1" customWidth="1"/>
    <col min="12546" max="12546" width="19" style="1" customWidth="1"/>
    <col min="12547" max="12547" width="9.28515625" style="1" customWidth="1"/>
    <col min="12548" max="12548" width="12" style="1" customWidth="1"/>
    <col min="12549" max="12550" width="9.140625" style="1"/>
    <col min="12551" max="12551" width="10.140625" style="1" bestFit="1" customWidth="1"/>
    <col min="12552" max="12797" width="9.140625" style="1"/>
    <col min="12798" max="12798" width="48.28515625" style="1" customWidth="1"/>
    <col min="12799" max="12800" width="0" style="1" hidden="1" customWidth="1"/>
    <col min="12801" max="12801" width="1.7109375" style="1" customWidth="1"/>
    <col min="12802" max="12802" width="19" style="1" customWidth="1"/>
    <col min="12803" max="12803" width="9.28515625" style="1" customWidth="1"/>
    <col min="12804" max="12804" width="12" style="1" customWidth="1"/>
    <col min="12805" max="12806" width="9.140625" style="1"/>
    <col min="12807" max="12807" width="10.140625" style="1" bestFit="1" customWidth="1"/>
    <col min="12808" max="13053" width="9.140625" style="1"/>
    <col min="13054" max="13054" width="48.28515625" style="1" customWidth="1"/>
    <col min="13055" max="13056" width="0" style="1" hidden="1" customWidth="1"/>
    <col min="13057" max="13057" width="1.7109375" style="1" customWidth="1"/>
    <col min="13058" max="13058" width="19" style="1" customWidth="1"/>
    <col min="13059" max="13059" width="9.28515625" style="1" customWidth="1"/>
    <col min="13060" max="13060" width="12" style="1" customWidth="1"/>
    <col min="13061" max="13062" width="9.140625" style="1"/>
    <col min="13063" max="13063" width="10.140625" style="1" bestFit="1" customWidth="1"/>
    <col min="13064" max="13309" width="9.140625" style="1"/>
    <col min="13310" max="13310" width="48.28515625" style="1" customWidth="1"/>
    <col min="13311" max="13312" width="0" style="1" hidden="1" customWidth="1"/>
    <col min="13313" max="13313" width="1.7109375" style="1" customWidth="1"/>
    <col min="13314" max="13314" width="19" style="1" customWidth="1"/>
    <col min="13315" max="13315" width="9.28515625" style="1" customWidth="1"/>
    <col min="13316" max="13316" width="12" style="1" customWidth="1"/>
    <col min="13317" max="13318" width="9.140625" style="1"/>
    <col min="13319" max="13319" width="10.140625" style="1" bestFit="1" customWidth="1"/>
    <col min="13320" max="13565" width="9.140625" style="1"/>
    <col min="13566" max="13566" width="48.28515625" style="1" customWidth="1"/>
    <col min="13567" max="13568" width="0" style="1" hidden="1" customWidth="1"/>
    <col min="13569" max="13569" width="1.7109375" style="1" customWidth="1"/>
    <col min="13570" max="13570" width="19" style="1" customWidth="1"/>
    <col min="13571" max="13571" width="9.28515625" style="1" customWidth="1"/>
    <col min="13572" max="13572" width="12" style="1" customWidth="1"/>
    <col min="13573" max="13574" width="9.140625" style="1"/>
    <col min="13575" max="13575" width="10.140625" style="1" bestFit="1" customWidth="1"/>
    <col min="13576" max="13821" width="9.140625" style="1"/>
    <col min="13822" max="13822" width="48.28515625" style="1" customWidth="1"/>
    <col min="13823" max="13824" width="0" style="1" hidden="1" customWidth="1"/>
    <col min="13825" max="13825" width="1.7109375" style="1" customWidth="1"/>
    <col min="13826" max="13826" width="19" style="1" customWidth="1"/>
    <col min="13827" max="13827" width="9.28515625" style="1" customWidth="1"/>
    <col min="13828" max="13828" width="12" style="1" customWidth="1"/>
    <col min="13829" max="13830" width="9.140625" style="1"/>
    <col min="13831" max="13831" width="10.140625" style="1" bestFit="1" customWidth="1"/>
    <col min="13832" max="14077" width="9.140625" style="1"/>
    <col min="14078" max="14078" width="48.28515625" style="1" customWidth="1"/>
    <col min="14079" max="14080" width="0" style="1" hidden="1" customWidth="1"/>
    <col min="14081" max="14081" width="1.7109375" style="1" customWidth="1"/>
    <col min="14082" max="14082" width="19" style="1" customWidth="1"/>
    <col min="14083" max="14083" width="9.28515625" style="1" customWidth="1"/>
    <col min="14084" max="14084" width="12" style="1" customWidth="1"/>
    <col min="14085" max="14086" width="9.140625" style="1"/>
    <col min="14087" max="14087" width="10.140625" style="1" bestFit="1" customWidth="1"/>
    <col min="14088" max="14333" width="9.140625" style="1"/>
    <col min="14334" max="14334" width="48.28515625" style="1" customWidth="1"/>
    <col min="14335" max="14336" width="0" style="1" hidden="1" customWidth="1"/>
    <col min="14337" max="14337" width="1.7109375" style="1" customWidth="1"/>
    <col min="14338" max="14338" width="19" style="1" customWidth="1"/>
    <col min="14339" max="14339" width="9.28515625" style="1" customWidth="1"/>
    <col min="14340" max="14340" width="12" style="1" customWidth="1"/>
    <col min="14341" max="14342" width="9.140625" style="1"/>
    <col min="14343" max="14343" width="10.140625" style="1" bestFit="1" customWidth="1"/>
    <col min="14344" max="14589" width="9.140625" style="1"/>
    <col min="14590" max="14590" width="48.28515625" style="1" customWidth="1"/>
    <col min="14591" max="14592" width="0" style="1" hidden="1" customWidth="1"/>
    <col min="14593" max="14593" width="1.7109375" style="1" customWidth="1"/>
    <col min="14594" max="14594" width="19" style="1" customWidth="1"/>
    <col min="14595" max="14595" width="9.28515625" style="1" customWidth="1"/>
    <col min="14596" max="14596" width="12" style="1" customWidth="1"/>
    <col min="14597" max="14598" width="9.140625" style="1"/>
    <col min="14599" max="14599" width="10.140625" style="1" bestFit="1" customWidth="1"/>
    <col min="14600" max="14845" width="9.140625" style="1"/>
    <col min="14846" max="14846" width="48.28515625" style="1" customWidth="1"/>
    <col min="14847" max="14848" width="0" style="1" hidden="1" customWidth="1"/>
    <col min="14849" max="14849" width="1.7109375" style="1" customWidth="1"/>
    <col min="14850" max="14850" width="19" style="1" customWidth="1"/>
    <col min="14851" max="14851" width="9.28515625" style="1" customWidth="1"/>
    <col min="14852" max="14852" width="12" style="1" customWidth="1"/>
    <col min="14853" max="14854" width="9.140625" style="1"/>
    <col min="14855" max="14855" width="10.140625" style="1" bestFit="1" customWidth="1"/>
    <col min="14856" max="15101" width="9.140625" style="1"/>
    <col min="15102" max="15102" width="48.28515625" style="1" customWidth="1"/>
    <col min="15103" max="15104" width="0" style="1" hidden="1" customWidth="1"/>
    <col min="15105" max="15105" width="1.7109375" style="1" customWidth="1"/>
    <col min="15106" max="15106" width="19" style="1" customWidth="1"/>
    <col min="15107" max="15107" width="9.28515625" style="1" customWidth="1"/>
    <col min="15108" max="15108" width="12" style="1" customWidth="1"/>
    <col min="15109" max="15110" width="9.140625" style="1"/>
    <col min="15111" max="15111" width="10.140625" style="1" bestFit="1" customWidth="1"/>
    <col min="15112" max="15357" width="9.140625" style="1"/>
    <col min="15358" max="15358" width="48.28515625" style="1" customWidth="1"/>
    <col min="15359" max="15360" width="0" style="1" hidden="1" customWidth="1"/>
    <col min="15361" max="15361" width="1.7109375" style="1" customWidth="1"/>
    <col min="15362" max="15362" width="19" style="1" customWidth="1"/>
    <col min="15363" max="15363" width="9.28515625" style="1" customWidth="1"/>
    <col min="15364" max="15364" width="12" style="1" customWidth="1"/>
    <col min="15365" max="15366" width="9.140625" style="1"/>
    <col min="15367" max="15367" width="10.140625" style="1" bestFit="1" customWidth="1"/>
    <col min="15368" max="15613" width="9.140625" style="1"/>
    <col min="15614" max="15614" width="48.28515625" style="1" customWidth="1"/>
    <col min="15615" max="15616" width="0" style="1" hidden="1" customWidth="1"/>
    <col min="15617" max="15617" width="1.7109375" style="1" customWidth="1"/>
    <col min="15618" max="15618" width="19" style="1" customWidth="1"/>
    <col min="15619" max="15619" width="9.28515625" style="1" customWidth="1"/>
    <col min="15620" max="15620" width="12" style="1" customWidth="1"/>
    <col min="15621" max="15622" width="9.140625" style="1"/>
    <col min="15623" max="15623" width="10.140625" style="1" bestFit="1" customWidth="1"/>
    <col min="15624" max="15869" width="9.140625" style="1"/>
    <col min="15870" max="15870" width="48.28515625" style="1" customWidth="1"/>
    <col min="15871" max="15872" width="0" style="1" hidden="1" customWidth="1"/>
    <col min="15873" max="15873" width="1.7109375" style="1" customWidth="1"/>
    <col min="15874" max="15874" width="19" style="1" customWidth="1"/>
    <col min="15875" max="15875" width="9.28515625" style="1" customWidth="1"/>
    <col min="15876" max="15876" width="12" style="1" customWidth="1"/>
    <col min="15877" max="15878" width="9.140625" style="1"/>
    <col min="15879" max="15879" width="10.140625" style="1" bestFit="1" customWidth="1"/>
    <col min="15880" max="16125" width="9.140625" style="1"/>
    <col min="16126" max="16126" width="48.28515625" style="1" customWidth="1"/>
    <col min="16127" max="16128" width="0" style="1" hidden="1" customWidth="1"/>
    <col min="16129" max="16129" width="1.7109375" style="1" customWidth="1"/>
    <col min="16130" max="16130" width="19" style="1" customWidth="1"/>
    <col min="16131" max="16131" width="9.28515625" style="1" customWidth="1"/>
    <col min="16132" max="16132" width="12" style="1" customWidth="1"/>
    <col min="16133" max="16134" width="9.140625" style="1"/>
    <col min="16135" max="16135" width="10.140625" style="1" bestFit="1" customWidth="1"/>
    <col min="16136" max="16384" width="9.140625" style="1"/>
  </cols>
  <sheetData>
    <row r="1" spans="1:12">
      <c r="A1" s="1" t="s">
        <v>30</v>
      </c>
    </row>
    <row r="2" spans="1:12">
      <c r="A2" s="4"/>
      <c r="B2" s="28"/>
      <c r="C2" s="4"/>
      <c r="E2" s="4"/>
      <c r="I2" s="29" t="s">
        <v>13</v>
      </c>
    </row>
    <row r="3" spans="1:12">
      <c r="A3" s="4" t="s">
        <v>31</v>
      </c>
      <c r="B3" s="30">
        <v>2011</v>
      </c>
      <c r="C3" s="28" t="s">
        <v>15</v>
      </c>
      <c r="D3" s="30">
        <v>2012</v>
      </c>
      <c r="E3" s="28" t="s">
        <v>15</v>
      </c>
      <c r="F3" s="30">
        <v>2013</v>
      </c>
      <c r="G3" s="30" t="s">
        <v>15</v>
      </c>
      <c r="H3" s="30">
        <v>2014</v>
      </c>
      <c r="I3" s="30" t="s">
        <v>15</v>
      </c>
    </row>
    <row r="5" spans="1:12">
      <c r="A5" s="25" t="s">
        <v>32</v>
      </c>
      <c r="B5" s="89">
        <v>50.052999999999997</v>
      </c>
      <c r="C5" s="90">
        <v>3.1951694231995611</v>
      </c>
      <c r="D5" s="89">
        <v>27.395</v>
      </c>
      <c r="E5" s="90">
        <v>2.154882525668627</v>
      </c>
      <c r="F5" s="91">
        <v>22.6</v>
      </c>
      <c r="G5" s="90">
        <f>F5/F14*100</f>
        <v>1.6702140238855385</v>
      </c>
      <c r="H5" s="91">
        <v>37.700000000000003</v>
      </c>
      <c r="I5" s="90">
        <f>H5/H14*100</f>
        <v>2.8624142984047931</v>
      </c>
    </row>
    <row r="6" spans="1:12">
      <c r="A6" s="25" t="s">
        <v>33</v>
      </c>
      <c r="B6" s="89">
        <v>808.10699999999997</v>
      </c>
      <c r="C6" s="90">
        <v>51.586094281532134</v>
      </c>
      <c r="D6" s="89">
        <v>647.529</v>
      </c>
      <c r="E6" s="90">
        <v>50.934437925303179</v>
      </c>
      <c r="F6" s="91">
        <v>581.79999999999995</v>
      </c>
      <c r="G6" s="90">
        <f>F6/F14*100</f>
        <v>42.996925623743635</v>
      </c>
      <c r="H6" s="91">
        <v>614.9</v>
      </c>
      <c r="I6" s="90">
        <f>H6/H14*100</f>
        <v>46.686964246395419</v>
      </c>
    </row>
    <row r="7" spans="1:12">
      <c r="A7" s="25" t="s">
        <v>34</v>
      </c>
      <c r="B7" s="89">
        <v>277.15499999999997</v>
      </c>
      <c r="C7" s="90">
        <v>17.692389696659031</v>
      </c>
      <c r="D7" s="89">
        <v>194.65799999999999</v>
      </c>
      <c r="E7" s="90">
        <v>15.31174019644474</v>
      </c>
      <c r="F7" s="91">
        <v>137.31</v>
      </c>
      <c r="G7" s="90">
        <f>F7/F14*100</f>
        <v>10.147658744235544</v>
      </c>
      <c r="H7" s="91">
        <v>175.7</v>
      </c>
      <c r="I7" s="90">
        <f>H7/H14*100</f>
        <v>13.340217300523133</v>
      </c>
      <c r="L7" s="31"/>
    </row>
    <row r="8" spans="1:12">
      <c r="A8" s="25" t="s">
        <v>35</v>
      </c>
      <c r="B8" s="89">
        <v>59.783000000000001</v>
      </c>
      <c r="C8" s="90">
        <v>3.8162910040784639</v>
      </c>
      <c r="D8" s="89">
        <v>32.432000000000002</v>
      </c>
      <c r="E8" s="90">
        <v>2.5510914426897213</v>
      </c>
      <c r="F8" s="91">
        <v>30.61</v>
      </c>
      <c r="G8" s="90">
        <f>F8/F14*100</f>
        <v>2.2621792597847934</v>
      </c>
      <c r="H8" s="91">
        <v>30.3</v>
      </c>
      <c r="I8" s="90">
        <f>H8/H14*100</f>
        <v>2.3005610939433749</v>
      </c>
      <c r="L8" s="12"/>
    </row>
    <row r="9" spans="1:12">
      <c r="A9" s="25" t="s">
        <v>36</v>
      </c>
      <c r="B9" s="89">
        <v>27.029</v>
      </c>
      <c r="C9" s="90">
        <v>1.7254157461023503</v>
      </c>
      <c r="D9" s="89">
        <v>38.999000000000002</v>
      </c>
      <c r="E9" s="90">
        <v>3.067649703177616</v>
      </c>
      <c r="F9" s="91">
        <v>3.5</v>
      </c>
      <c r="G9" s="90">
        <f>F9/F14*100</f>
        <v>0.25866146387607897</v>
      </c>
      <c r="H9" s="91">
        <v>1.17</v>
      </c>
      <c r="I9" s="90">
        <f>H9/H14*100</f>
        <v>8.8833547191872878E-2</v>
      </c>
    </row>
    <row r="10" spans="1:12">
      <c r="A10" s="25" t="s">
        <v>37</v>
      </c>
      <c r="B10" s="89">
        <v>143.40299999999999</v>
      </c>
      <c r="C10" s="90">
        <v>9.1542341277263439</v>
      </c>
      <c r="D10" s="89">
        <v>140.17099999999999</v>
      </c>
      <c r="E10" s="90">
        <v>11.025809034696007</v>
      </c>
      <c r="F10" s="91">
        <v>137.5</v>
      </c>
      <c r="G10" s="90">
        <f>F10/F14*100</f>
        <v>10.161700366560245</v>
      </c>
      <c r="H10" s="91">
        <v>134.1</v>
      </c>
      <c r="I10" s="90">
        <f>H10/H14*100</f>
        <v>10.18169117814543</v>
      </c>
    </row>
    <row r="11" spans="1:12">
      <c r="A11" s="25" t="s">
        <v>38</v>
      </c>
      <c r="B11" s="89">
        <v>117.18899999999999</v>
      </c>
      <c r="C11" s="90">
        <v>7.480844495541394</v>
      </c>
      <c r="D11" s="89">
        <v>114.86</v>
      </c>
      <c r="E11" s="90">
        <v>9.0348533271873901</v>
      </c>
      <c r="F11" s="91">
        <v>117.6</v>
      </c>
      <c r="G11" s="90">
        <f>F11/F14*100</f>
        <v>8.6910251862362529</v>
      </c>
      <c r="H11" s="91">
        <v>109.1</v>
      </c>
      <c r="I11" s="90">
        <f>H11/H14*100</f>
        <v>8.2835384603703694</v>
      </c>
    </row>
    <row r="12" spans="1:12">
      <c r="A12" s="1" t="s">
        <v>26</v>
      </c>
      <c r="B12" s="89">
        <v>83.802000000000007</v>
      </c>
      <c r="C12" s="90">
        <v>5.3495612251607225</v>
      </c>
      <c r="D12" s="89">
        <v>75.254999999999995</v>
      </c>
      <c r="E12" s="90">
        <v>5.9195358448327262</v>
      </c>
      <c r="F12" s="91">
        <v>48.2</v>
      </c>
      <c r="G12" s="90">
        <f>F12/F14*100</f>
        <v>3.5621378739505736</v>
      </c>
      <c r="H12" s="91">
        <v>47.5</v>
      </c>
      <c r="I12" s="90">
        <f>H12/H14*100</f>
        <v>3.6064901637726172</v>
      </c>
    </row>
    <row r="13" spans="1:12" ht="15">
      <c r="A13" s="32" t="s">
        <v>55</v>
      </c>
      <c r="B13" s="89"/>
      <c r="C13" s="90"/>
      <c r="D13" s="89"/>
      <c r="E13" s="90"/>
      <c r="F13" s="91">
        <v>274</v>
      </c>
      <c r="G13" s="91">
        <f>F13/F16*100</f>
        <v>20.249497457727326</v>
      </c>
      <c r="H13" s="91">
        <v>166.6</v>
      </c>
      <c r="I13" s="91">
        <f>H13/H16*100</f>
        <v>12.649001594411965</v>
      </c>
      <c r="L13" s="15"/>
    </row>
    <row r="14" spans="1:12" s="17" customFormat="1">
      <c r="A14" s="17" t="s">
        <v>10</v>
      </c>
      <c r="B14" s="92">
        <v>1566.521</v>
      </c>
      <c r="C14" s="93">
        <v>100</v>
      </c>
      <c r="D14" s="92">
        <f>SUM(D5:D12)</f>
        <v>1271.299</v>
      </c>
      <c r="E14" s="93">
        <f>SUM(E5:E12)</f>
        <v>100.00000000000001</v>
      </c>
      <c r="F14" s="92">
        <f>SUM(F5:F13)</f>
        <v>1353.1200000000001</v>
      </c>
      <c r="G14" s="93">
        <f>SUM(G5:G13)</f>
        <v>100</v>
      </c>
      <c r="H14" s="92">
        <f>SUM(H5:H13)</f>
        <v>1317.0699999999997</v>
      </c>
      <c r="I14" s="93">
        <f>SUM(I5:I13)</f>
        <v>99.999711883158966</v>
      </c>
      <c r="L14" s="18"/>
    </row>
    <row r="15" spans="1:12">
      <c r="A15" s="1" t="s">
        <v>29</v>
      </c>
      <c r="B15" s="94">
        <v>42.911999999999999</v>
      </c>
      <c r="C15" s="95" t="s">
        <v>39</v>
      </c>
      <c r="D15" s="94">
        <v>0</v>
      </c>
      <c r="E15" s="95" t="s">
        <v>39</v>
      </c>
      <c r="F15" s="94">
        <v>0</v>
      </c>
      <c r="G15" s="95" t="s">
        <v>39</v>
      </c>
      <c r="H15" s="94">
        <v>0</v>
      </c>
      <c r="I15" s="95" t="s">
        <v>39</v>
      </c>
    </row>
    <row r="16" spans="1:12" s="17" customFormat="1">
      <c r="A16" s="17" t="s">
        <v>40</v>
      </c>
      <c r="B16" s="96">
        <v>1609.433</v>
      </c>
      <c r="C16" s="97">
        <v>2.6662806093823104</v>
      </c>
      <c r="D16" s="96">
        <f>D14+D15</f>
        <v>1271.299</v>
      </c>
      <c r="E16" s="97">
        <v>0</v>
      </c>
      <c r="F16" s="96">
        <f>F14+F15</f>
        <v>1353.1200000000001</v>
      </c>
      <c r="G16" s="97">
        <v>0</v>
      </c>
      <c r="H16" s="96">
        <v>1317.1</v>
      </c>
      <c r="I16" s="97">
        <v>0</v>
      </c>
      <c r="K16" s="33"/>
    </row>
    <row r="17" spans="1:12" s="17" customFormat="1">
      <c r="A17" s="34"/>
      <c r="B17" s="35"/>
      <c r="C17" s="22"/>
      <c r="D17" s="35"/>
      <c r="E17" s="22"/>
      <c r="F17" s="35"/>
      <c r="G17" s="22"/>
      <c r="H17" s="35"/>
      <c r="I17" s="22"/>
      <c r="K17" s="33"/>
    </row>
    <row r="18" spans="1:12">
      <c r="L18" s="12"/>
    </row>
    <row r="19" spans="1:12" ht="57.75" customHeight="1">
      <c r="A19" s="100" t="s">
        <v>56</v>
      </c>
      <c r="B19" s="100"/>
      <c r="C19" s="100"/>
      <c r="D19" s="100"/>
      <c r="E19" s="100"/>
      <c r="F19" s="100"/>
      <c r="G19" s="100"/>
      <c r="H19" s="100"/>
      <c r="I19" s="100"/>
    </row>
    <row r="20" spans="1:12">
      <c r="B20" s="27"/>
    </row>
    <row r="21" spans="1:12">
      <c r="A21" s="2" t="s">
        <v>57</v>
      </c>
    </row>
    <row r="22" spans="1:12" ht="18.75">
      <c r="B22" s="36"/>
    </row>
    <row r="24" spans="1:12">
      <c r="B24" s="27"/>
    </row>
    <row r="26" spans="1:12">
      <c r="B26" s="37"/>
      <c r="C26" s="37"/>
    </row>
    <row r="27" spans="1:12">
      <c r="B27" s="37"/>
      <c r="C27" s="37"/>
    </row>
    <row r="28" spans="1:12">
      <c r="B28" s="37"/>
      <c r="C28" s="37"/>
    </row>
    <row r="29" spans="1:12">
      <c r="B29" s="37"/>
      <c r="C29" s="37"/>
    </row>
    <row r="30" spans="1:12">
      <c r="B30" s="37"/>
      <c r="C30" s="37"/>
    </row>
    <row r="31" spans="1:12">
      <c r="B31" s="37"/>
      <c r="C31" s="37"/>
    </row>
    <row r="32" spans="1:12">
      <c r="B32" s="37"/>
      <c r="C32" s="37"/>
    </row>
    <row r="33" spans="2:3">
      <c r="B33" s="37"/>
      <c r="C33" s="37"/>
    </row>
    <row r="34" spans="2:3">
      <c r="B34" s="37"/>
      <c r="C34" s="37"/>
    </row>
    <row r="35" spans="2:3">
      <c r="B35" s="37"/>
      <c r="C35" s="37"/>
    </row>
    <row r="36" spans="2:3">
      <c r="B36" s="37"/>
      <c r="C36" s="37"/>
    </row>
    <row r="37" spans="2:3">
      <c r="B37" s="37"/>
      <c r="C37" s="37"/>
    </row>
    <row r="38" spans="2:3">
      <c r="B38" s="37"/>
      <c r="C38" s="37"/>
    </row>
    <row r="39" spans="2:3">
      <c r="B39" s="37"/>
      <c r="C39" s="37"/>
    </row>
    <row r="40" spans="2:3">
      <c r="B40" s="37"/>
      <c r="C40" s="37"/>
    </row>
    <row r="41" spans="2:3">
      <c r="B41" s="37"/>
      <c r="C41" s="37"/>
    </row>
  </sheetData>
  <mergeCells count="1">
    <mergeCell ref="A19:I19"/>
  </mergeCells>
  <pageMargins left="0.75" right="0.75" top="1" bottom="1" header="0.5" footer="0.5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="75" zoomScaleNormal="75" workbookViewId="0">
      <selection activeCell="A2" sqref="A2"/>
    </sheetView>
  </sheetViews>
  <sheetFormatPr defaultRowHeight="12.75"/>
  <cols>
    <col min="1" max="1" width="20" style="46" customWidth="1"/>
    <col min="2" max="2" width="55.42578125" style="46" customWidth="1"/>
    <col min="3" max="3" width="30.85546875" style="46" customWidth="1"/>
    <col min="4" max="4" width="32.7109375" style="46" customWidth="1"/>
    <col min="5" max="5" width="41.7109375" style="46" customWidth="1"/>
    <col min="6" max="16384" width="9.140625" style="46"/>
  </cols>
  <sheetData>
    <row r="1" spans="1:5">
      <c r="A1" s="88" t="s">
        <v>58</v>
      </c>
      <c r="B1" s="45"/>
      <c r="C1" s="45"/>
      <c r="D1" s="45"/>
      <c r="E1" s="45"/>
    </row>
    <row r="2" spans="1:5">
      <c r="A2" s="45"/>
      <c r="B2" s="45"/>
      <c r="C2" s="45"/>
      <c r="D2" s="45"/>
      <c r="E2" s="45"/>
    </row>
    <row r="3" spans="1:5">
      <c r="A3" s="104"/>
      <c r="B3" s="74" t="s">
        <v>41</v>
      </c>
      <c r="C3" s="74" t="s">
        <v>42</v>
      </c>
      <c r="D3" s="106" t="s">
        <v>43</v>
      </c>
      <c r="E3" s="106" t="s">
        <v>44</v>
      </c>
    </row>
    <row r="4" spans="1:5" ht="12.75" customHeight="1">
      <c r="A4" s="105"/>
      <c r="B4" s="75" t="s">
        <v>45</v>
      </c>
      <c r="C4" s="75" t="s">
        <v>46</v>
      </c>
      <c r="D4" s="107"/>
      <c r="E4" s="107"/>
    </row>
    <row r="5" spans="1:5" ht="12.75" customHeight="1">
      <c r="A5" s="86"/>
      <c r="B5" s="87"/>
      <c r="C5" s="87"/>
      <c r="D5" s="86"/>
      <c r="E5" s="86"/>
    </row>
    <row r="6" spans="1:5">
      <c r="A6" s="76" t="s">
        <v>47</v>
      </c>
      <c r="B6" s="77" t="s">
        <v>71</v>
      </c>
      <c r="C6" s="77"/>
      <c r="D6" s="77" t="s">
        <v>81</v>
      </c>
      <c r="E6" s="77" t="s">
        <v>84</v>
      </c>
    </row>
    <row r="7" spans="1:5">
      <c r="A7" s="78" t="s">
        <v>48</v>
      </c>
      <c r="B7" s="78" t="s">
        <v>72</v>
      </c>
      <c r="C7" s="78"/>
      <c r="D7" s="78"/>
      <c r="E7" s="78"/>
    </row>
    <row r="8" spans="1:5">
      <c r="A8" s="79"/>
      <c r="B8" s="78" t="s">
        <v>73</v>
      </c>
      <c r="C8" s="78"/>
      <c r="D8" s="78"/>
      <c r="E8" s="78"/>
    </row>
    <row r="9" spans="1:5" ht="12.75" customHeight="1">
      <c r="A9" s="80"/>
      <c r="B9" s="81" t="s">
        <v>74</v>
      </c>
      <c r="C9" s="82"/>
      <c r="D9" s="81"/>
      <c r="E9" s="81"/>
    </row>
    <row r="10" spans="1:5">
      <c r="A10" s="76" t="s">
        <v>49</v>
      </c>
      <c r="B10" s="77" t="s">
        <v>71</v>
      </c>
      <c r="C10" s="77" t="s">
        <v>78</v>
      </c>
      <c r="D10" s="84" t="s">
        <v>82</v>
      </c>
      <c r="E10" s="77" t="s">
        <v>85</v>
      </c>
    </row>
    <row r="11" spans="1:5" ht="13.5" customHeight="1">
      <c r="A11" s="85"/>
      <c r="B11" s="78"/>
      <c r="C11" s="78" t="s">
        <v>72</v>
      </c>
      <c r="D11" s="83" t="s">
        <v>81</v>
      </c>
      <c r="E11" s="78" t="s">
        <v>92</v>
      </c>
    </row>
    <row r="12" spans="1:5" ht="12.75" customHeight="1">
      <c r="A12" s="85"/>
      <c r="B12" s="78"/>
      <c r="C12" s="78" t="s">
        <v>79</v>
      </c>
      <c r="E12" s="78"/>
    </row>
    <row r="13" spans="1:5" ht="25.5">
      <c r="A13" s="76" t="s">
        <v>50</v>
      </c>
      <c r="B13" s="74"/>
      <c r="C13" s="77" t="s">
        <v>78</v>
      </c>
      <c r="D13" s="77" t="s">
        <v>70</v>
      </c>
      <c r="E13" s="77" t="s">
        <v>86</v>
      </c>
    </row>
    <row r="14" spans="1:5">
      <c r="A14" s="101" t="s">
        <v>51</v>
      </c>
      <c r="B14" s="77" t="s">
        <v>75</v>
      </c>
      <c r="C14" s="77" t="s">
        <v>83</v>
      </c>
      <c r="D14" s="77" t="s">
        <v>81</v>
      </c>
      <c r="E14" s="77" t="s">
        <v>89</v>
      </c>
    </row>
    <row r="15" spans="1:5">
      <c r="A15" s="102"/>
      <c r="B15" s="78" t="s">
        <v>76</v>
      </c>
      <c r="C15" s="78"/>
      <c r="D15" s="78" t="s">
        <v>80</v>
      </c>
      <c r="E15" s="78" t="s">
        <v>90</v>
      </c>
    </row>
    <row r="16" spans="1:5" ht="25.5">
      <c r="A16" s="103"/>
      <c r="B16" s="81" t="s">
        <v>77</v>
      </c>
      <c r="C16" s="81"/>
      <c r="D16" s="81" t="s">
        <v>91</v>
      </c>
      <c r="E16" s="98"/>
    </row>
  </sheetData>
  <mergeCells count="4">
    <mergeCell ref="A14:A16"/>
    <mergeCell ref="A3:A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="75" zoomScaleNormal="75" workbookViewId="0">
      <selection activeCell="A2" sqref="A2"/>
    </sheetView>
  </sheetViews>
  <sheetFormatPr defaultRowHeight="12.75"/>
  <cols>
    <col min="1" max="1" width="53" style="46" customWidth="1"/>
    <col min="2" max="2" width="23.7109375" style="46" customWidth="1"/>
    <col min="3" max="3" width="13.5703125" style="46" customWidth="1"/>
    <col min="4" max="16384" width="9.140625" style="46"/>
  </cols>
  <sheetData>
    <row r="1" spans="1:4">
      <c r="A1" s="46" t="s">
        <v>52</v>
      </c>
    </row>
    <row r="3" spans="1:4">
      <c r="A3" s="45"/>
      <c r="B3" s="45"/>
      <c r="C3" s="54" t="s">
        <v>8</v>
      </c>
    </row>
    <row r="4" spans="1:4">
      <c r="A4" s="38" t="s">
        <v>9</v>
      </c>
      <c r="B4" s="39">
        <v>2013</v>
      </c>
      <c r="C4" s="39">
        <v>2014</v>
      </c>
    </row>
    <row r="5" spans="1:4">
      <c r="A5" s="40"/>
      <c r="B5" s="41"/>
      <c r="C5" s="41"/>
    </row>
    <row r="6" spans="1:4">
      <c r="A6" s="108" t="s">
        <v>63</v>
      </c>
      <c r="B6" s="42"/>
      <c r="C6" s="42"/>
    </row>
    <row r="7" spans="1:4">
      <c r="A7" s="48" t="s">
        <v>60</v>
      </c>
      <c r="B7" s="51">
        <v>18069745</v>
      </c>
      <c r="C7" s="51">
        <v>13333968</v>
      </c>
      <c r="D7" s="50"/>
    </row>
    <row r="8" spans="1:4">
      <c r="A8" s="109"/>
      <c r="B8" s="51"/>
      <c r="C8" s="51"/>
      <c r="D8" s="50"/>
    </row>
    <row r="9" spans="1:4">
      <c r="A9" s="108" t="s">
        <v>59</v>
      </c>
      <c r="B9" s="42"/>
      <c r="C9" s="42"/>
      <c r="D9" s="50"/>
    </row>
    <row r="10" spans="1:4">
      <c r="A10" s="48" t="s">
        <v>61</v>
      </c>
      <c r="B10" s="51">
        <v>117275643</v>
      </c>
      <c r="C10" s="51">
        <v>109149174</v>
      </c>
      <c r="D10" s="50"/>
    </row>
    <row r="11" spans="1:4">
      <c r="A11" s="48" t="s">
        <v>62</v>
      </c>
      <c r="B11" s="51">
        <v>93333333</v>
      </c>
      <c r="C11" s="51">
        <v>93333333</v>
      </c>
      <c r="D11" s="50"/>
    </row>
    <row r="12" spans="1:4">
      <c r="A12" s="110" t="s">
        <v>68</v>
      </c>
      <c r="B12" s="51">
        <v>35075549.609999999</v>
      </c>
      <c r="C12" s="51">
        <v>30520107.02</v>
      </c>
      <c r="D12" s="50"/>
    </row>
    <row r="13" spans="1:4">
      <c r="A13" s="110"/>
      <c r="B13" s="51"/>
      <c r="C13" s="51"/>
      <c r="D13" s="50"/>
    </row>
    <row r="14" spans="1:4">
      <c r="A14" s="111" t="s">
        <v>10</v>
      </c>
      <c r="B14" s="112">
        <f>SUM(B7:B12)</f>
        <v>263754270.61000001</v>
      </c>
      <c r="C14" s="112">
        <f>SUM(C7:C12)</f>
        <v>246336582.02000001</v>
      </c>
      <c r="D14" s="50"/>
    </row>
    <row r="15" spans="1:4">
      <c r="A15" s="52"/>
      <c r="B15" s="52"/>
      <c r="C15" s="52"/>
    </row>
    <row r="16" spans="1:4">
      <c r="A16" s="45"/>
      <c r="B16" s="45"/>
      <c r="C16" s="45"/>
    </row>
    <row r="17" spans="1:3">
      <c r="A17" s="45" t="s">
        <v>11</v>
      </c>
      <c r="B17" s="45"/>
      <c r="C17" s="45"/>
    </row>
  </sheetData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>
      <selection activeCell="A2" sqref="A2"/>
    </sheetView>
  </sheetViews>
  <sheetFormatPr defaultRowHeight="12.75"/>
  <cols>
    <col min="1" max="1" width="37.42578125" style="46" customWidth="1"/>
    <col min="2" max="6" width="13" style="46" customWidth="1"/>
    <col min="7" max="7" width="10.85546875" style="46" customWidth="1"/>
    <col min="8" max="8" width="9.140625" style="46"/>
    <col min="9" max="9" width="10.7109375" style="46" customWidth="1"/>
    <col min="10" max="16384" width="9.140625" style="46"/>
  </cols>
  <sheetData>
    <row r="1" spans="1:8">
      <c r="A1" s="45" t="s">
        <v>67</v>
      </c>
      <c r="B1" s="45"/>
      <c r="C1" s="45"/>
      <c r="D1" s="45"/>
      <c r="E1" s="45"/>
      <c r="F1" s="45"/>
      <c r="G1" s="45"/>
    </row>
    <row r="2" spans="1:8">
      <c r="A2" s="47"/>
      <c r="B2" s="62"/>
      <c r="C2" s="47"/>
      <c r="D2" s="47"/>
      <c r="E2" s="47"/>
      <c r="F2" s="47"/>
      <c r="G2" s="47"/>
    </row>
    <row r="3" spans="1:8">
      <c r="A3" s="43"/>
      <c r="B3" s="38">
        <v>2009</v>
      </c>
      <c r="C3" s="38">
        <v>2010</v>
      </c>
      <c r="D3" s="38">
        <v>2011</v>
      </c>
      <c r="E3" s="38">
        <v>2012</v>
      </c>
      <c r="F3" s="38">
        <v>2013</v>
      </c>
      <c r="G3" s="38">
        <v>2014</v>
      </c>
    </row>
    <row r="4" spans="1:8">
      <c r="A4" s="44"/>
      <c r="B4" s="44"/>
      <c r="C4" s="44"/>
      <c r="D4" s="44"/>
      <c r="E4" s="44"/>
      <c r="F4" s="44"/>
      <c r="G4" s="44"/>
    </row>
    <row r="5" spans="1:8">
      <c r="A5" s="48" t="s">
        <v>0</v>
      </c>
      <c r="B5" s="63">
        <v>233668</v>
      </c>
      <c r="C5" s="64">
        <v>217072</v>
      </c>
      <c r="D5" s="64">
        <v>210207</v>
      </c>
      <c r="E5" s="64">
        <v>214711</v>
      </c>
      <c r="F5" s="64">
        <v>215842</v>
      </c>
      <c r="G5" s="64">
        <v>206394</v>
      </c>
      <c r="H5" s="50"/>
    </row>
    <row r="6" spans="1:8">
      <c r="A6" s="48" t="s">
        <v>1</v>
      </c>
      <c r="B6" s="65">
        <v>5586167</v>
      </c>
      <c r="C6" s="65">
        <v>5865181</v>
      </c>
      <c r="D6" s="65">
        <v>6559088</v>
      </c>
      <c r="E6" s="65">
        <v>6826556</v>
      </c>
      <c r="F6" s="65">
        <v>7282589</v>
      </c>
      <c r="G6" s="65">
        <v>7953260</v>
      </c>
      <c r="H6" s="50"/>
    </row>
    <row r="7" spans="1:8">
      <c r="A7" s="48" t="s">
        <v>2</v>
      </c>
      <c r="B7" s="65">
        <v>317210</v>
      </c>
      <c r="C7" s="65">
        <v>285502</v>
      </c>
      <c r="D7" s="65">
        <v>338797</v>
      </c>
      <c r="E7" s="65">
        <v>321658</v>
      </c>
      <c r="F7" s="65">
        <v>376892</v>
      </c>
      <c r="G7" s="65">
        <v>485591</v>
      </c>
      <c r="H7" s="50"/>
    </row>
    <row r="8" spans="1:8">
      <c r="A8" s="48" t="s">
        <v>3</v>
      </c>
      <c r="B8" s="65">
        <v>162647</v>
      </c>
      <c r="C8" s="65">
        <v>213042</v>
      </c>
      <c r="D8" s="65">
        <v>239555</v>
      </c>
      <c r="E8" s="65">
        <v>221474</v>
      </c>
      <c r="F8" s="65">
        <v>260576</v>
      </c>
      <c r="G8" s="65">
        <v>361771</v>
      </c>
      <c r="H8" s="50"/>
    </row>
    <row r="9" spans="1:8">
      <c r="A9" s="48" t="s">
        <v>4</v>
      </c>
      <c r="B9" s="66">
        <f>(B7/B6)*100</f>
        <v>5.6784911729276981</v>
      </c>
      <c r="C9" s="66">
        <f t="shared" ref="C9:F9" si="0">(C7/C6)*100</f>
        <v>4.867744064505426</v>
      </c>
      <c r="D9" s="66">
        <f t="shared" si="0"/>
        <v>5.1653065182232654</v>
      </c>
      <c r="E9" s="66">
        <f t="shared" si="0"/>
        <v>4.7118634930995951</v>
      </c>
      <c r="F9" s="66">
        <f t="shared" si="0"/>
        <v>5.1752474291766291</v>
      </c>
      <c r="G9" s="66">
        <v>6.1055592298001073</v>
      </c>
    </row>
    <row r="10" spans="1:8">
      <c r="A10" s="52"/>
      <c r="B10" s="52"/>
      <c r="C10" s="52"/>
      <c r="D10" s="52"/>
      <c r="E10" s="52"/>
      <c r="F10" s="52"/>
      <c r="G10" s="52"/>
    </row>
    <row r="11" spans="1:8">
      <c r="A11" s="45"/>
      <c r="B11" s="45"/>
      <c r="C11" s="45"/>
      <c r="D11" s="45"/>
      <c r="E11" s="45"/>
      <c r="F11" s="45"/>
      <c r="G11" s="45"/>
    </row>
    <row r="12" spans="1:8">
      <c r="A12" s="53" t="s">
        <v>87</v>
      </c>
      <c r="B12" s="45"/>
      <c r="C12" s="45"/>
      <c r="D12" s="45"/>
      <c r="E12" s="45"/>
      <c r="F12" s="45"/>
      <c r="G12" s="45"/>
    </row>
    <row r="13" spans="1:8">
      <c r="B13" s="45"/>
      <c r="C13" s="45"/>
      <c r="D13" s="45"/>
      <c r="E13" s="45"/>
      <c r="F13" s="45"/>
      <c r="G13" s="45"/>
    </row>
    <row r="14" spans="1:8">
      <c r="A14" s="48" t="s">
        <v>5</v>
      </c>
      <c r="B14" s="45"/>
      <c r="C14" s="45"/>
      <c r="D14" s="45"/>
      <c r="E14" s="45"/>
      <c r="F14" s="45"/>
      <c r="G14" s="45"/>
    </row>
    <row r="15" spans="1:8">
      <c r="A15" s="45"/>
      <c r="B15" s="45"/>
      <c r="C15" s="45"/>
      <c r="D15" s="45"/>
      <c r="E15" s="45"/>
      <c r="F15" s="45"/>
      <c r="G15" s="4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workbookViewId="0">
      <selection activeCell="A2" sqref="A2"/>
    </sheetView>
  </sheetViews>
  <sheetFormatPr defaultRowHeight="12.75"/>
  <cols>
    <col min="1" max="1" width="25" style="46" customWidth="1"/>
    <col min="2" max="6" width="9.7109375" style="46" customWidth="1"/>
    <col min="7" max="7" width="10" style="46" customWidth="1"/>
    <col min="8" max="8" width="9.140625" style="46"/>
    <col min="9" max="9" width="11.5703125" style="46" bestFit="1" customWidth="1"/>
    <col min="10" max="16384" width="9.140625" style="46"/>
  </cols>
  <sheetData>
    <row r="1" spans="1:8">
      <c r="A1" s="45" t="s">
        <v>66</v>
      </c>
      <c r="B1" s="45"/>
      <c r="C1" s="45"/>
      <c r="D1" s="45"/>
      <c r="E1" s="45"/>
      <c r="F1" s="45"/>
      <c r="G1" s="45"/>
      <c r="H1" s="45"/>
    </row>
    <row r="2" spans="1:8">
      <c r="A2" s="45"/>
      <c r="B2" s="54"/>
      <c r="C2" s="45"/>
      <c r="D2" s="45"/>
      <c r="E2" s="45"/>
      <c r="F2" s="45"/>
      <c r="G2" s="45"/>
      <c r="H2" s="45"/>
    </row>
    <row r="3" spans="1:8">
      <c r="A3" s="43"/>
      <c r="B3" s="38">
        <v>2009</v>
      </c>
      <c r="C3" s="38">
        <v>2010</v>
      </c>
      <c r="D3" s="38">
        <v>2011</v>
      </c>
      <c r="E3" s="38">
        <v>2012</v>
      </c>
      <c r="F3" s="38">
        <v>2013</v>
      </c>
      <c r="G3" s="38">
        <v>2014</v>
      </c>
      <c r="H3" s="45"/>
    </row>
    <row r="4" spans="1:8">
      <c r="A4" s="44"/>
      <c r="B4" s="44"/>
      <c r="C4" s="44"/>
      <c r="D4" s="44"/>
      <c r="E4" s="44"/>
      <c r="F4" s="44"/>
      <c r="G4" s="44"/>
      <c r="H4" s="45"/>
    </row>
    <row r="5" spans="1:8" ht="17.25" customHeight="1">
      <c r="A5" s="48" t="s">
        <v>0</v>
      </c>
      <c r="B5" s="51">
        <f>B6+B7</f>
        <v>228967</v>
      </c>
      <c r="C5" s="51">
        <f t="shared" ref="C5:D5" si="0">C6+C7</f>
        <v>211697</v>
      </c>
      <c r="D5" s="51">
        <f t="shared" si="0"/>
        <v>203550</v>
      </c>
      <c r="E5" s="51">
        <f>E6+E7</f>
        <v>207189</v>
      </c>
      <c r="F5" s="51">
        <f>F6+F7</f>
        <v>207952</v>
      </c>
      <c r="G5" s="51">
        <v>197925</v>
      </c>
      <c r="H5" s="55"/>
    </row>
    <row r="6" spans="1:8" ht="17.25" customHeight="1">
      <c r="A6" s="48" t="s">
        <v>64</v>
      </c>
      <c r="B6" s="51">
        <v>226177</v>
      </c>
      <c r="C6" s="51">
        <v>208204</v>
      </c>
      <c r="D6" s="51">
        <v>198604</v>
      </c>
      <c r="E6" s="51">
        <v>202550</v>
      </c>
      <c r="F6" s="51">
        <v>203916</v>
      </c>
      <c r="G6" s="51">
        <v>194012</v>
      </c>
      <c r="H6" s="56"/>
    </row>
    <row r="7" spans="1:8" ht="17.25" customHeight="1">
      <c r="A7" s="48" t="s">
        <v>65</v>
      </c>
      <c r="B7" s="51">
        <v>2790</v>
      </c>
      <c r="C7" s="51">
        <v>3493</v>
      </c>
      <c r="D7" s="51">
        <v>4946</v>
      </c>
      <c r="E7" s="51">
        <v>4639</v>
      </c>
      <c r="F7" s="51">
        <v>4036</v>
      </c>
      <c r="G7" s="51">
        <v>3913</v>
      </c>
      <c r="H7" s="45"/>
    </row>
    <row r="8" spans="1:8" ht="17.25" customHeight="1">
      <c r="A8" s="48" t="s">
        <v>6</v>
      </c>
      <c r="B8" s="51">
        <v>1355</v>
      </c>
      <c r="C8" s="51">
        <v>1153</v>
      </c>
      <c r="D8" s="51">
        <v>1180</v>
      </c>
      <c r="E8" s="51">
        <v>1448</v>
      </c>
      <c r="F8" s="51">
        <v>1272</v>
      </c>
      <c r="G8" s="51">
        <v>1324</v>
      </c>
      <c r="H8" s="45"/>
    </row>
    <row r="9" spans="1:8" ht="17.25" customHeight="1">
      <c r="A9" s="48" t="s">
        <v>1</v>
      </c>
      <c r="B9" s="51">
        <f>B10+B11</f>
        <v>5131044</v>
      </c>
      <c r="C9" s="51">
        <f t="shared" ref="C9:D9" si="1">C10+C11</f>
        <v>5323881</v>
      </c>
      <c r="D9" s="51">
        <f t="shared" si="1"/>
        <v>5937892</v>
      </c>
      <c r="E9" s="51">
        <f>E10+E11</f>
        <v>6149670</v>
      </c>
      <c r="F9" s="51">
        <f>F10+F11</f>
        <v>6604204</v>
      </c>
      <c r="G9" s="51">
        <v>7226578</v>
      </c>
      <c r="H9" s="56"/>
    </row>
    <row r="10" spans="1:8" ht="17.25" customHeight="1">
      <c r="A10" s="48" t="s">
        <v>64</v>
      </c>
      <c r="B10" s="51">
        <v>4631353</v>
      </c>
      <c r="C10" s="51">
        <v>4803694</v>
      </c>
      <c r="D10" s="51">
        <v>5311323</v>
      </c>
      <c r="E10" s="51">
        <v>5452265</v>
      </c>
      <c r="F10" s="51">
        <v>5875162</v>
      </c>
      <c r="G10" s="51">
        <v>6422124</v>
      </c>
      <c r="H10" s="45"/>
    </row>
    <row r="11" spans="1:8" ht="17.25" customHeight="1">
      <c r="A11" s="48" t="s">
        <v>65</v>
      </c>
      <c r="B11" s="51">
        <v>499691</v>
      </c>
      <c r="C11" s="51">
        <v>520187</v>
      </c>
      <c r="D11" s="51">
        <v>626569</v>
      </c>
      <c r="E11" s="51">
        <v>697405</v>
      </c>
      <c r="F11" s="51">
        <v>729042</v>
      </c>
      <c r="G11" s="51">
        <v>804454</v>
      </c>
      <c r="H11" s="45"/>
    </row>
    <row r="12" spans="1:8" ht="17.25" customHeight="1">
      <c r="A12" s="48" t="s">
        <v>2</v>
      </c>
      <c r="B12" s="51">
        <f>310372+3590</f>
        <v>313962</v>
      </c>
      <c r="C12" s="51">
        <f>277518+3760</f>
        <v>281278</v>
      </c>
      <c r="D12" s="51">
        <f>328239+4528</f>
        <v>332767</v>
      </c>
      <c r="E12" s="51">
        <f>306679+5156</f>
        <v>311835</v>
      </c>
      <c r="F12" s="51">
        <v>368444</v>
      </c>
      <c r="G12" s="51">
        <v>476295</v>
      </c>
      <c r="H12" s="45"/>
    </row>
    <row r="13" spans="1:8" ht="17.25" customHeight="1">
      <c r="A13" s="48" t="s">
        <v>3</v>
      </c>
      <c r="B13" s="51">
        <v>161049</v>
      </c>
      <c r="C13" s="51">
        <v>210930</v>
      </c>
      <c r="D13" s="51">
        <v>236781</v>
      </c>
      <c r="E13" s="51">
        <v>218000</v>
      </c>
      <c r="F13" s="51">
        <v>256444</v>
      </c>
      <c r="G13" s="51">
        <v>357198</v>
      </c>
      <c r="H13" s="56"/>
    </row>
    <row r="14" spans="1:8" ht="17.25" customHeight="1">
      <c r="A14" s="48" t="s">
        <v>4</v>
      </c>
      <c r="B14" s="57">
        <f>(B12/B9)*100</f>
        <v>6.1188717149960121</v>
      </c>
      <c r="C14" s="57">
        <f t="shared" ref="C14:D14" si="2">(C12/C9)*100</f>
        <v>5.2833262050748315</v>
      </c>
      <c r="D14" s="57">
        <f t="shared" si="2"/>
        <v>5.6041268517514293</v>
      </c>
      <c r="E14" s="57">
        <f>(E12/E9)*100</f>
        <v>5.0707598944333601</v>
      </c>
      <c r="F14" s="57">
        <f>(F12/F9)*100</f>
        <v>5.5789312383445457</v>
      </c>
      <c r="G14" s="57">
        <v>6.5908788364285282</v>
      </c>
      <c r="H14" s="45"/>
    </row>
    <row r="15" spans="1:8">
      <c r="A15" s="52"/>
      <c r="B15" s="52"/>
      <c r="C15" s="52"/>
      <c r="D15" s="52"/>
      <c r="E15" s="52"/>
      <c r="F15" s="52"/>
      <c r="G15" s="52"/>
      <c r="H15" s="45"/>
    </row>
    <row r="16" spans="1:8">
      <c r="A16" s="45"/>
      <c r="B16" s="45"/>
      <c r="C16" s="45"/>
      <c r="D16" s="45"/>
      <c r="E16" s="45"/>
      <c r="F16" s="45"/>
      <c r="G16" s="45"/>
      <c r="H16" s="45"/>
    </row>
    <row r="17" spans="1:9">
      <c r="A17" s="53" t="s">
        <v>87</v>
      </c>
      <c r="B17" s="45"/>
      <c r="C17" s="45"/>
      <c r="D17" s="45"/>
      <c r="E17" s="45"/>
      <c r="F17" s="45"/>
      <c r="G17" s="45"/>
      <c r="H17" s="45"/>
    </row>
    <row r="18" spans="1:9">
      <c r="A18" s="45"/>
      <c r="B18" s="45"/>
      <c r="C18" s="45"/>
      <c r="D18" s="45"/>
      <c r="E18" s="45"/>
      <c r="F18" s="45"/>
      <c r="G18" s="45"/>
      <c r="H18" s="45"/>
    </row>
    <row r="19" spans="1:9">
      <c r="A19" s="48" t="s">
        <v>5</v>
      </c>
      <c r="B19" s="45"/>
      <c r="C19" s="45"/>
      <c r="D19" s="45"/>
      <c r="E19" s="45"/>
      <c r="F19" s="45"/>
      <c r="G19" s="45"/>
      <c r="H19" s="45"/>
    </row>
    <row r="20" spans="1:9">
      <c r="B20" s="45"/>
      <c r="C20" s="45"/>
      <c r="D20" s="45"/>
      <c r="E20" s="45"/>
      <c r="F20" s="58"/>
      <c r="G20" s="45"/>
      <c r="H20" s="45"/>
    </row>
    <row r="21" spans="1:9">
      <c r="A21" s="45"/>
      <c r="B21" s="45"/>
      <c r="C21" s="45"/>
      <c r="D21" s="45"/>
      <c r="E21" s="45"/>
      <c r="F21" s="45"/>
      <c r="G21" s="45"/>
      <c r="H21" s="45"/>
      <c r="I21" s="59"/>
    </row>
    <row r="22" spans="1:9">
      <c r="F22" s="60"/>
      <c r="I22" s="59"/>
    </row>
    <row r="23" spans="1:9">
      <c r="I23" s="61"/>
    </row>
    <row r="24" spans="1:9">
      <c r="F24" s="6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workbookViewId="0">
      <selection activeCell="A2" sqref="A2"/>
    </sheetView>
  </sheetViews>
  <sheetFormatPr defaultRowHeight="12.75"/>
  <cols>
    <col min="1" max="1" width="25.85546875" style="46" customWidth="1"/>
    <col min="2" max="4" width="9.140625" style="46"/>
    <col min="5" max="6" width="9.5703125" style="46" bestFit="1" customWidth="1"/>
    <col min="7" max="16384" width="9.140625" style="46"/>
  </cols>
  <sheetData>
    <row r="1" spans="1:9">
      <c r="A1" s="45" t="s">
        <v>88</v>
      </c>
      <c r="B1" s="45"/>
      <c r="C1" s="45"/>
      <c r="D1" s="45"/>
      <c r="E1" s="45"/>
      <c r="F1" s="45"/>
      <c r="G1" s="45"/>
    </row>
    <row r="2" spans="1:9">
      <c r="A2" s="47"/>
      <c r="B2" s="47"/>
      <c r="C2" s="47"/>
      <c r="D2" s="47"/>
      <c r="E2" s="47"/>
      <c r="F2" s="47"/>
      <c r="G2" s="47"/>
    </row>
    <row r="3" spans="1:9">
      <c r="A3" s="38"/>
      <c r="B3" s="38">
        <v>2009</v>
      </c>
      <c r="C3" s="38">
        <v>2010</v>
      </c>
      <c r="D3" s="38">
        <v>2011</v>
      </c>
      <c r="E3" s="38">
        <v>2012</v>
      </c>
      <c r="F3" s="38">
        <v>2013</v>
      </c>
      <c r="G3" s="38">
        <v>2014</v>
      </c>
    </row>
    <row r="4" spans="1:9">
      <c r="A4" s="44"/>
      <c r="B4" s="44"/>
      <c r="C4" s="44"/>
      <c r="D4" s="44"/>
      <c r="E4" s="44"/>
      <c r="F4" s="44"/>
      <c r="G4" s="44"/>
    </row>
    <row r="5" spans="1:9">
      <c r="A5" s="48" t="s">
        <v>1</v>
      </c>
      <c r="B5" s="49">
        <v>455123</v>
      </c>
      <c r="C5" s="49">
        <v>541300</v>
      </c>
      <c r="D5" s="49">
        <v>621195</v>
      </c>
      <c r="E5" s="49">
        <v>677837.05161999969</v>
      </c>
      <c r="F5" s="49">
        <v>679546.73227000004</v>
      </c>
      <c r="G5" s="49">
        <v>726682</v>
      </c>
      <c r="H5" s="50"/>
      <c r="I5" s="50"/>
    </row>
    <row r="6" spans="1:9">
      <c r="A6" s="48" t="s">
        <v>2</v>
      </c>
      <c r="B6" s="51" t="s">
        <v>7</v>
      </c>
      <c r="C6" s="51">
        <v>4224</v>
      </c>
      <c r="D6" s="51">
        <v>6031</v>
      </c>
      <c r="E6" s="51">
        <v>7205.7341799999986</v>
      </c>
      <c r="F6" s="51">
        <v>8484.0455000000002</v>
      </c>
      <c r="G6" s="51">
        <v>9296</v>
      </c>
    </row>
    <row r="7" spans="1:9" ht="14.25" customHeight="1">
      <c r="A7" s="48" t="s">
        <v>3</v>
      </c>
      <c r="B7" s="49">
        <v>1598</v>
      </c>
      <c r="C7" s="49">
        <v>2112</v>
      </c>
      <c r="D7" s="49">
        <v>2774</v>
      </c>
      <c r="E7" s="49">
        <v>3473.6324904999997</v>
      </c>
      <c r="F7" s="49">
        <v>4132</v>
      </c>
      <c r="G7" s="49">
        <v>4573</v>
      </c>
      <c r="H7" s="50"/>
    </row>
    <row r="8" spans="1:9">
      <c r="A8" s="52"/>
      <c r="B8" s="52"/>
      <c r="C8" s="52"/>
      <c r="D8" s="52"/>
      <c r="E8" s="52"/>
      <c r="F8" s="52"/>
      <c r="G8" s="52"/>
    </row>
    <row r="9" spans="1:9">
      <c r="A9" s="45"/>
      <c r="B9" s="45"/>
      <c r="C9" s="45"/>
      <c r="D9" s="45"/>
      <c r="E9" s="45"/>
      <c r="F9" s="45"/>
      <c r="G9" s="45"/>
    </row>
    <row r="10" spans="1:9">
      <c r="A10" s="53" t="s">
        <v>87</v>
      </c>
      <c r="B10" s="45"/>
      <c r="C10" s="45"/>
      <c r="D10" s="45"/>
      <c r="E10" s="45"/>
      <c r="F10" s="45"/>
      <c r="G10" s="45"/>
    </row>
    <row r="11" spans="1:9">
      <c r="A11" s="45"/>
      <c r="B11" s="45"/>
      <c r="C11" s="45"/>
      <c r="D11" s="45"/>
      <c r="E11" s="45"/>
      <c r="F11" s="45"/>
      <c r="G11" s="45"/>
    </row>
    <row r="12" spans="1:9">
      <c r="A12" s="48" t="s">
        <v>5</v>
      </c>
      <c r="B12" s="45"/>
      <c r="C12" s="45"/>
      <c r="D12" s="45"/>
      <c r="E12" s="45"/>
      <c r="F12" s="45"/>
      <c r="G12" s="45"/>
    </row>
    <row r="13" spans="1:9">
      <c r="A13" s="45"/>
      <c r="B13" s="45"/>
      <c r="C13" s="45"/>
      <c r="D13" s="45"/>
      <c r="E13" s="45"/>
      <c r="F13" s="45"/>
      <c r="G13" s="4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</vt:i4>
      </vt:variant>
    </vt:vector>
  </HeadingPairs>
  <TitlesOfParts>
    <vt:vector size="9" baseType="lpstr">
      <vt:lpstr>t1</vt:lpstr>
      <vt:lpstr>t2</vt:lpstr>
      <vt:lpstr>t3</vt:lpstr>
      <vt:lpstr>t4</vt:lpstr>
      <vt:lpstr>t5</vt:lpstr>
      <vt:lpstr>t6</vt:lpstr>
      <vt:lpstr>t7</vt:lpstr>
      <vt:lpstr>'t1'!Area_stampa</vt:lpstr>
      <vt:lpstr>'t2'!Area_stampa</vt:lpstr>
    </vt:vector>
  </TitlesOfParts>
  <Company>Inea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Mafalda Monda</dc:creator>
  <cp:lastModifiedBy>AMATO</cp:lastModifiedBy>
  <cp:lastPrinted>2015-11-26T14:41:13Z</cp:lastPrinted>
  <dcterms:created xsi:type="dcterms:W3CDTF">2014-11-03T15:24:30Z</dcterms:created>
  <dcterms:modified xsi:type="dcterms:W3CDTF">2016-02-10T10:14:36Z</dcterms:modified>
</cp:coreProperties>
</file>